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updateLinks="never" defaultThemeVersion="124226"/>
  <mc:AlternateContent xmlns:mc="http://schemas.openxmlformats.org/markup-compatibility/2006">
    <mc:Choice Requires="x15">
      <x15ac:absPath xmlns:x15ac="http://schemas.microsoft.com/office/spreadsheetml/2010/11/ac" url="H:\Arbeidsmappe\Skjema\"/>
    </mc:Choice>
  </mc:AlternateContent>
  <xr:revisionPtr revIDLastSave="0" documentId="8_{5D99D629-FC3E-4D59-A11C-604DE888B537}" xr6:coauthVersionLast="47" xr6:coauthVersionMax="47" xr10:uidLastSave="{00000000-0000-0000-0000-000000000000}"/>
  <bookViews>
    <workbookView xWindow="28680" yWindow="-120" windowWidth="29040" windowHeight="15840" xr2:uid="{00000000-000D-0000-FFFF-FFFF00000000}"/>
  </bookViews>
  <sheets>
    <sheet name="Søknad" sheetId="1" r:id="rId1"/>
    <sheet name="Avgjørelse" sheetId="3" r:id="rId2"/>
    <sheet name="Prisforespørsel" sheetId="6" state="hidden" r:id="rId3"/>
    <sheet name="Innvalg" sheetId="2" state="hidden" r:id="rId4"/>
  </sheets>
  <externalReferences>
    <externalReference r:id="rId5"/>
    <externalReference r:id="rId6"/>
  </externalReferences>
  <definedNames>
    <definedName name="Enslig">[1]Ark4!$D$9:$D$11</definedName>
    <definedName name="HerFørUtskrift" localSheetId="2">#REF!</definedName>
    <definedName name="HerFørUtskrift" localSheetId="0">#REF!</definedName>
    <definedName name="ja" localSheetId="2">Prisforespørsel!#REF!</definedName>
    <definedName name="ja">Søknad!$E$30</definedName>
    <definedName name="nei" localSheetId="2">Prisforespørsel!#REF!</definedName>
    <definedName name="nei">Søknad!$E$30</definedName>
    <definedName name="_xlnm.Print_Area" localSheetId="2">Prisforespørsel!#REF!</definedName>
    <definedName name="_xlnm.Print_Area" localSheetId="0">Søknad!$A$1:$I$147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44" i="1" l="1"/>
  <c r="A25" i="3"/>
  <c r="C5" i="3"/>
  <c r="A5" i="3"/>
  <c r="B5" i="3"/>
  <c r="C14" i="3"/>
  <c r="F143" i="1"/>
  <c r="C137" i="1"/>
  <c r="C59" i="1"/>
  <c r="D133" i="1"/>
  <c r="F17" i="3"/>
  <c r="F29" i="3"/>
  <c r="D29" i="3"/>
  <c r="A29" i="3"/>
  <c r="D5" i="3" l="1"/>
  <c r="F19" i="3"/>
  <c r="E19" i="3"/>
  <c r="D19" i="3"/>
  <c r="A19" i="3"/>
  <c r="E17" i="3"/>
  <c r="D17" i="3"/>
  <c r="A17" i="3"/>
  <c r="A133" i="1"/>
  <c r="F115" i="1"/>
  <c r="E115" i="1"/>
  <c r="C115" i="1"/>
  <c r="A115" i="1"/>
  <c r="E135" i="1"/>
  <c r="E134" i="1"/>
  <c r="C129" i="1"/>
  <c r="A129" i="1"/>
  <c r="C122" i="1"/>
  <c r="A122" i="1"/>
  <c r="E126" i="1"/>
  <c r="F126" i="1"/>
  <c r="G126" i="1"/>
  <c r="H126" i="1"/>
  <c r="D126" i="1"/>
  <c r="C127" i="1"/>
  <c r="C126" i="1"/>
  <c r="A126" i="1"/>
  <c r="E119" i="1"/>
  <c r="F119" i="1"/>
  <c r="G119" i="1"/>
  <c r="H119" i="1"/>
  <c r="D119" i="1"/>
  <c r="C120" i="1"/>
  <c r="C119" i="1"/>
  <c r="A119" i="1"/>
  <c r="E32" i="1"/>
  <c r="D9" i="3" l="1"/>
  <c r="E33" i="1" l="1"/>
  <c r="D75" i="1" l="1"/>
  <c r="D103" i="1"/>
  <c r="D102" i="1"/>
  <c r="D101" i="1"/>
  <c r="D100" i="1"/>
  <c r="D94" i="1"/>
  <c r="D104" i="1"/>
  <c r="D99" i="1"/>
  <c r="D95" i="1"/>
  <c r="H68" i="1" l="1"/>
  <c r="H78" i="1"/>
  <c r="H79" i="1"/>
  <c r="H76" i="1"/>
  <c r="H75" i="1"/>
  <c r="D82" i="1"/>
  <c r="H62" i="1"/>
  <c r="H61" i="1"/>
  <c r="A21" i="3" l="1"/>
  <c r="A32" i="3" l="1"/>
  <c r="D10" i="3"/>
  <c r="H96" i="1"/>
  <c r="H95" i="1"/>
  <c r="H94" i="1"/>
  <c r="H93" i="1"/>
  <c r="H92" i="1"/>
  <c r="H91" i="1"/>
  <c r="D90" i="1"/>
  <c r="H90" i="1"/>
  <c r="D89" i="1"/>
  <c r="H89" i="1"/>
  <c r="D88" i="1"/>
  <c r="H88" i="1"/>
  <c r="D87" i="1"/>
  <c r="H87" i="1"/>
  <c r="D86" i="1"/>
  <c r="H86" i="1"/>
  <c r="D85" i="1"/>
  <c r="H85" i="1"/>
  <c r="D84" i="1"/>
  <c r="H84" i="1"/>
  <c r="D83" i="1"/>
  <c r="H83" i="1"/>
  <c r="D78" i="1"/>
  <c r="H77" i="1"/>
  <c r="D77" i="1"/>
  <c r="D76" i="1"/>
  <c r="D74" i="1"/>
  <c r="D73" i="1"/>
  <c r="D72" i="1"/>
  <c r="H71" i="1"/>
  <c r="D71" i="1"/>
  <c r="H70" i="1"/>
  <c r="D70" i="1"/>
  <c r="H69" i="1"/>
  <c r="D69" i="1"/>
  <c r="D68" i="1"/>
  <c r="H67" i="1"/>
  <c r="D67" i="1"/>
  <c r="H66" i="1"/>
  <c r="D66" i="1"/>
  <c r="H65" i="1"/>
  <c r="D65" i="1"/>
  <c r="H64" i="1"/>
  <c r="D64" i="1"/>
  <c r="H63" i="1"/>
  <c r="D63" i="1"/>
  <c r="E38" i="1"/>
  <c r="E37" i="1"/>
  <c r="H97" i="1" l="1"/>
  <c r="G134" i="1" s="1"/>
  <c r="G135" i="1" l="1"/>
  <c r="C8" i="3"/>
</calcChain>
</file>

<file path=xl/sharedStrings.xml><?xml version="1.0" encoding="utf-8"?>
<sst xmlns="http://schemas.openxmlformats.org/spreadsheetml/2006/main" count="271" uniqueCount="214">
  <si>
    <t>Ansattnummer:</t>
  </si>
  <si>
    <t>Ved søknad om forskudd anmodes det om forskudd oppad til godtgjørelse av reise- og overnattingsutgifter iht husstand, avstand</t>
  </si>
  <si>
    <t xml:space="preserve">uoppgjort/skyldig forskudd blir trukket i lønn. Innvilget søknad medfører plikt til å følge prosedyrebeskrivelser for flytting. </t>
  </si>
  <si>
    <t>Heis (Ja / Nei):</t>
  </si>
  <si>
    <t>Telefon:</t>
  </si>
  <si>
    <t>Sivil e-postadresse:</t>
  </si>
  <si>
    <t xml:space="preserve">Reise med offentlig kommunikasjon (ja/nei):     </t>
  </si>
  <si>
    <t>Kjøring egen bil (ja/nei):</t>
  </si>
  <si>
    <t>Innvilget flyttevolum:</t>
  </si>
  <si>
    <t>Flyttebyrå og kontaktperson:</t>
  </si>
  <si>
    <t>Ta kontakt med flyttebyrå for å avtale tidspunkt for henting av flyttelass.</t>
  </si>
  <si>
    <t>Boligtype:</t>
  </si>
  <si>
    <t>Adkomstbeskrivelse/utfordringer for flyttebyrå ved adkomst:</t>
  </si>
  <si>
    <t>Hvilken etasje:</t>
  </si>
  <si>
    <t xml:space="preserve">Ansattnr: </t>
  </si>
  <si>
    <t>Soverom / bruksrom:</t>
  </si>
  <si>
    <t>Stue / spisestue:</t>
  </si>
  <si>
    <t>Gjenstand</t>
  </si>
  <si>
    <t>Antall</t>
  </si>
  <si>
    <t>Volum</t>
  </si>
  <si>
    <t>Seng, dobbel</t>
  </si>
  <si>
    <t>Nattbord</t>
  </si>
  <si>
    <t>Bord</t>
  </si>
  <si>
    <t>Lamper</t>
  </si>
  <si>
    <t>Sidebord</t>
  </si>
  <si>
    <t>Kommode</t>
  </si>
  <si>
    <t>PC, stasjonær</t>
  </si>
  <si>
    <t>Skrivebord</t>
  </si>
  <si>
    <t>Lenestol</t>
  </si>
  <si>
    <t xml:space="preserve">TV </t>
  </si>
  <si>
    <t>Teppe</t>
  </si>
  <si>
    <t>Piano</t>
  </si>
  <si>
    <t>Spisebord</t>
  </si>
  <si>
    <t>Hylleplater</t>
  </si>
  <si>
    <t>Spisestuestol</t>
  </si>
  <si>
    <t>Garasje / hage:</t>
  </si>
  <si>
    <t>Kjøkken:</t>
  </si>
  <si>
    <t>Hagemøbler</t>
  </si>
  <si>
    <t>Komfyr</t>
  </si>
  <si>
    <t>Pulk el.l.</t>
  </si>
  <si>
    <t>Mikrobølgeovn</t>
  </si>
  <si>
    <t>Grill</t>
  </si>
  <si>
    <t>Oppvaskmaskin</t>
  </si>
  <si>
    <t>Vinskap</t>
  </si>
  <si>
    <t>Barnevogn</t>
  </si>
  <si>
    <t>Kjøkkenstol</t>
  </si>
  <si>
    <t>Bildekk</t>
  </si>
  <si>
    <t>Kjøkkenbord</t>
  </si>
  <si>
    <t>Zarges kasse</t>
  </si>
  <si>
    <t>Entre / hall:</t>
  </si>
  <si>
    <t>Bad / vaskerom</t>
  </si>
  <si>
    <t>Støvsuger</t>
  </si>
  <si>
    <t>Esker</t>
  </si>
  <si>
    <t>Hageredskap</t>
  </si>
  <si>
    <t>Gressklipper</t>
  </si>
  <si>
    <t>Kommode el.l.</t>
  </si>
  <si>
    <t>Tørkestativ el.l.</t>
  </si>
  <si>
    <t>Vitrineskap</t>
  </si>
  <si>
    <t>Tv-bord</t>
  </si>
  <si>
    <t>Seng, enkel</t>
  </si>
  <si>
    <t>Veiledende flyttevolum</t>
  </si>
  <si>
    <t>Tørketrommel</t>
  </si>
  <si>
    <t>Vaskemaskin</t>
  </si>
  <si>
    <t>Trampoline el.l.</t>
  </si>
  <si>
    <t>Skjenk /Bokhylle</t>
  </si>
  <si>
    <t>Store høyttalere</t>
  </si>
  <si>
    <t>Garderobeskap</t>
  </si>
  <si>
    <t>Avstand fra ytterdør til flyttebil:</t>
  </si>
  <si>
    <t xml:space="preserve">Snøfreser </t>
  </si>
  <si>
    <t>Ny beordring</t>
  </si>
  <si>
    <t>Flytter du med familie?</t>
  </si>
  <si>
    <t>U</t>
  </si>
  <si>
    <r>
      <rPr>
        <b/>
        <sz val="9"/>
        <rFont val="Calibri"/>
        <family val="2"/>
        <scheme val="minor"/>
      </rPr>
      <t>Flyttevolum m3</t>
    </r>
    <r>
      <rPr>
        <sz val="9"/>
        <rFont val="Calibri"/>
        <family val="2"/>
        <scheme val="minor"/>
      </rPr>
      <t>:</t>
    </r>
  </si>
  <si>
    <t>HR-data</t>
  </si>
  <si>
    <t>Avgjørelse</t>
  </si>
  <si>
    <t>m3</t>
  </si>
  <si>
    <t>Hjemmel:</t>
  </si>
  <si>
    <t>Opplysninger om godkjent flyttebyrå</t>
  </si>
  <si>
    <t>Pakking inkludert:</t>
  </si>
  <si>
    <t>Lagring innvilget:</t>
  </si>
  <si>
    <t>Adresse</t>
  </si>
  <si>
    <t>Fra adresse:</t>
  </si>
  <si>
    <t>Til adresse:</t>
  </si>
  <si>
    <t>Godkjent flyttereise</t>
  </si>
  <si>
    <t>Underskrift</t>
  </si>
  <si>
    <t>Viktig informasjon til søker</t>
  </si>
  <si>
    <t>Kommentarer / utfyllende opplysninger til søkeren</t>
  </si>
  <si>
    <t>Adams Express AS, Hans Petter Veiteberg, tlf: 23011450 / 92062419, e-post: hpv@adamsexpress.no</t>
  </si>
  <si>
    <t>HK Solberg AS, Steinar Solberg, tlf: 38044111 / 48011300, e-post: post@hk-solberg.no</t>
  </si>
  <si>
    <t>Håkull AS, Tom Ims, tlf: 51636080 / 90782834, e-post: tom.ims@haakull.no</t>
  </si>
  <si>
    <t>Kongstein Transport AS, Hans A Kongstein, tlf: 33041128 / 92460460, e-post: post@kongstein.no</t>
  </si>
  <si>
    <t>Vinjes Transport AS, Marian Larsen, tlf: 72900900, e-post: marian@vinjes.no</t>
  </si>
  <si>
    <t>Ønsket tidsrom:</t>
  </si>
  <si>
    <t>Til flyttebyrå:</t>
  </si>
  <si>
    <t>Kontaktinformasjon - ansatt</t>
  </si>
  <si>
    <t>Opplysninger om boligforhold FØR flytting</t>
  </si>
  <si>
    <t>Opplysninger om boligforhold ETTER flytting</t>
  </si>
  <si>
    <t>E-postadresse:</t>
  </si>
  <si>
    <t>Etasje:</t>
  </si>
  <si>
    <t>Periode for lagring:</t>
  </si>
  <si>
    <t>Ønsker pakking via flyttebyrå (ja/nei):</t>
  </si>
  <si>
    <t xml:space="preserve">Behov for lagring (ja/nei): </t>
  </si>
  <si>
    <t>Nei</t>
  </si>
  <si>
    <t>FMA</t>
  </si>
  <si>
    <t>FD</t>
  </si>
  <si>
    <t>Etternavn</t>
  </si>
  <si>
    <t>Fornavn</t>
  </si>
  <si>
    <t>Fornavn:</t>
  </si>
  <si>
    <t>Etternavn:</t>
  </si>
  <si>
    <t>MERK! Spesielt kostbare gjenstander kan tas med på flyttelass, men på tjenestemanns eget ansvar. Anbefaler egen forsikring, og tjenestemann må selv bekoste dette. Normal transportforsikring dekkes via flyttebyrå.</t>
  </si>
  <si>
    <t>Sofa (3-seter)</t>
  </si>
  <si>
    <t>Store speil/ bilder</t>
  </si>
  <si>
    <t>Kjøle-/fryseskap</t>
  </si>
  <si>
    <t>Lampe/lysekrone</t>
  </si>
  <si>
    <t>Ønskede flyttetjenester</t>
  </si>
  <si>
    <t>Frakt av motoriserte kjøretøy, båter o.l. dekkes ikke.</t>
  </si>
  <si>
    <t>Har du gjenstander som ikke står på listen - velg en annen med tilsvarende størrelse.</t>
  </si>
  <si>
    <t>Andre rom / bod:</t>
  </si>
  <si>
    <t>Veiledende volumberegning</t>
  </si>
  <si>
    <t>Adresse, Postnummer, Sted, Land:</t>
  </si>
  <si>
    <t>Søknad om flytting utland</t>
  </si>
  <si>
    <t>Avgjørelse flytting utland</t>
  </si>
  <si>
    <t>Internt utland</t>
  </si>
  <si>
    <t>Crown Worldwide Movers AS, tlf: 90259176, e-post: jsveen@crownww.com</t>
  </si>
  <si>
    <t>BUS</t>
  </si>
  <si>
    <t>Oppdragsforespørsel</t>
  </si>
  <si>
    <t>Forsikringsverdi:</t>
  </si>
  <si>
    <t>Lift</t>
  </si>
  <si>
    <t>Parkeringstillatelse:</t>
  </si>
  <si>
    <t>Kipbil:</t>
  </si>
  <si>
    <t>Garderobe esker</t>
  </si>
  <si>
    <t>Sykkel</t>
  </si>
  <si>
    <t>Ski</t>
  </si>
  <si>
    <t>Kaarvands Transport AS, tlf: 72 88 95 00/ 95971166, e-post: post@kaarvands.no</t>
  </si>
  <si>
    <t>Forsvarsdepartementet. Postboks 8126 Dep, 0032 Oslo</t>
  </si>
  <si>
    <t>Fakturaadresse:</t>
  </si>
  <si>
    <t xml:space="preserve">1. Det forutsettes at pakking/ lasting og lossing skjer på forsvarlig måte. </t>
  </si>
  <si>
    <t>2. Det er krav om at minimum én av pakkepersonellet er norsk eller engelsktalende.</t>
  </si>
  <si>
    <t>Flyttereise off. kommunikasjon dekkes legitimerte utgifter til  økonomibillett fly/off. kommunikasjon mellom gammelt og nytt tjenestested/bosted. Flyreise dekkes kun fra/ til nærmeste flyplass til/ fra tjeneste-/bostedet .Kostgodtgjørelse tilstås etter faktisk reisetid.  Leiebil dekkes ikke.</t>
  </si>
  <si>
    <t>Land:</t>
  </si>
  <si>
    <t>Gateadresse:</t>
  </si>
  <si>
    <t>Dersom en skade eller manko skulle oppstå, vil det være tjenesteperson som er ansvarlig part i saken mot flyttebyråets forsikringsselskap.</t>
  </si>
  <si>
    <t>Merk!</t>
  </si>
  <si>
    <t xml:space="preserve">NB! Skjema må fylles ut elektronisk og sendes inn som Excel dokument. </t>
  </si>
  <si>
    <t>* Det dekkes to kolli ekstra, utover bagasje som er inkl. i flybilletten. I tillegg dekkes nødvendig utstyr for reisen til småbarn (vogn, bilstol) og egenandel ved evt. Forsikringsoppgjør.</t>
  </si>
  <si>
    <t>Ansattnr.</t>
  </si>
  <si>
    <t>Antall i husstanden som flytter:</t>
  </si>
  <si>
    <t>Boligstørrelse m2:</t>
  </si>
  <si>
    <t xml:space="preserve">  Bestilling av oppdrag til flyttebyrå</t>
  </si>
  <si>
    <t>Tredemølle</t>
  </si>
  <si>
    <t>Våpenskap inkl. våpen</t>
  </si>
  <si>
    <t>Gamingstol</t>
  </si>
  <si>
    <t>Øvrig treningsapparat</t>
  </si>
  <si>
    <t>Kajakk/ sup brett</t>
  </si>
  <si>
    <t>2. Opplysninger om boligforhold FØR flytting</t>
  </si>
  <si>
    <t>3. Opplysninger om boligforhold ETTER flytting</t>
  </si>
  <si>
    <t>Forsikring er inkludert i flyttetjenesten</t>
  </si>
  <si>
    <t>4. Opplysninger om ønskede flyttetjenester</t>
  </si>
  <si>
    <t>5. Opplysninger om flyttereisen</t>
  </si>
  <si>
    <t>6. Forskudd</t>
  </si>
  <si>
    <t>7. Egenerklæring</t>
  </si>
  <si>
    <r>
      <t xml:space="preserve">Beskrivelse av </t>
    </r>
    <r>
      <rPr>
        <b/>
        <sz val="10"/>
        <rFont val="Calibri"/>
        <family val="2"/>
        <scheme val="minor"/>
      </rPr>
      <t>øvrig</t>
    </r>
    <r>
      <rPr>
        <sz val="10"/>
        <rFont val="Calibri"/>
        <family val="2"/>
        <scheme val="minor"/>
      </rPr>
      <t xml:space="preserve"> volum:</t>
    </r>
  </si>
  <si>
    <t>Oppgi ukenummer for henting av flyttelass.  Det må oppgis et spenn på to uker. Du vil få estminert hentedato tre uker i forkant, og eksakt hentedato en uke før henting.</t>
  </si>
  <si>
    <t>Side 1 og 2 fylles ut av søker. Benytt rullegardinmeny der det er aktuelt. NB! Skjema blir videresendt flyttebyrå.</t>
  </si>
  <si>
    <t>Sirva AS, Thomas Flikke, tlf: +47 67 16 16 13 /mobil: +47 90 25 39 96,  e-post: Thomas.Flikke@sirva.com</t>
  </si>
  <si>
    <t>Michael Wikestad Pedersen</t>
  </si>
  <si>
    <t>Ine Elise Hartz Ulvær</t>
  </si>
  <si>
    <t>Boligstørrelse:</t>
  </si>
  <si>
    <t>3. Flyttelasset hentes iht. søknad. Avvik må avtales skriftlig mellom PVA/ tjenestemann og flyttebyrå.</t>
  </si>
  <si>
    <t>Postnummer/sted</t>
  </si>
  <si>
    <r>
      <rPr>
        <b/>
        <sz val="10"/>
        <rFont val="Calibri"/>
        <family val="2"/>
        <scheme val="minor"/>
      </rPr>
      <t>Ønsker du pakking og utpakking via flyttebyrå (ja/nei):</t>
    </r>
    <r>
      <rPr>
        <b/>
        <sz val="9"/>
        <rFont val="Calibri"/>
        <family val="2"/>
        <scheme val="minor"/>
      </rPr>
      <t xml:space="preserve"> </t>
    </r>
    <r>
      <rPr>
        <sz val="9"/>
        <rFont val="Calibri"/>
        <family val="2"/>
        <scheme val="minor"/>
      </rPr>
      <t>MERK: Flytteemballasje kan gjenbrukes av flyttebyrået.</t>
    </r>
  </si>
  <si>
    <t>Xander Hardersen</t>
  </si>
  <si>
    <t>Aleksandra Welde</t>
  </si>
  <si>
    <t>Flyttereise bil dekkes med km godtgjørelse med én bil (norsk sats) ut fra korteste strekning mellom gammel og ny bostedsadresse. Utgifter til overnatting, ferge og bompenger dekkes ikke på utlandsdelsen av reisen, men for innlandelsen dekkes det iht. Kost og nattillegg etter tabell i Kompensasjonsavtalens punkt 5.8.11.3.</t>
  </si>
  <si>
    <t>og reisemåte. Jeg er kjent med at forskuddet skal gjøres opp senest 1 måneder etter gjennomført flyttereise. Jeg tillater at</t>
  </si>
  <si>
    <t>Militært kvarter</t>
  </si>
  <si>
    <t>Militær leilighet</t>
  </si>
  <si>
    <t>Militær enebolig el.l.</t>
  </si>
  <si>
    <t>Sivil enebolig el.l.</t>
  </si>
  <si>
    <t>Sivil leilighet</t>
  </si>
  <si>
    <t>Ja</t>
  </si>
  <si>
    <t>Forsvaret</t>
  </si>
  <si>
    <t>Jeg har fått beordring til</t>
  </si>
  <si>
    <t>Beløp</t>
  </si>
  <si>
    <t>Dato for utbetaling</t>
  </si>
  <si>
    <t>Dersom reiseforskudd ønskes utbetalt, oppgi beløp og tidspunkt for utbetaling:</t>
  </si>
  <si>
    <t>Postnr./sted:</t>
  </si>
  <si>
    <t>Forskudd</t>
  </si>
  <si>
    <t>Avgjørelsen fylles ut av, FPVS ved Reise- og Flyttekontoret, og returneres søker.</t>
  </si>
  <si>
    <t>1. Personopplysninger</t>
  </si>
  <si>
    <t>NATO-avtalen og "Retningslinjer for flytting til og fra utlandet for personell som er omfattet av NATO-avtalen"</t>
  </si>
  <si>
    <t>NATO-avtalen og Retningslinjer for flytting til og fra utlandet for personell som er omfattet av NATO-avtalen</t>
  </si>
  <si>
    <r>
      <t xml:space="preserve">Oppgi ukenummer for henting av flyttelass.  Det må oppgis </t>
    </r>
    <r>
      <rPr>
        <u/>
        <sz val="11"/>
        <rFont val="Calibri"/>
        <family val="2"/>
        <scheme val="minor"/>
      </rPr>
      <t>et spenn på to uker</t>
    </r>
    <r>
      <rPr>
        <sz val="11"/>
        <rFont val="Calibri"/>
        <family val="2"/>
        <scheme val="minor"/>
      </rPr>
      <t xml:space="preserve">. Du vil få </t>
    </r>
    <r>
      <rPr>
        <u/>
        <sz val="11"/>
        <rFont val="Calibri"/>
        <family val="2"/>
        <scheme val="minor"/>
      </rPr>
      <t>estminert hentedato</t>
    </r>
    <r>
      <rPr>
        <sz val="11"/>
        <rFont val="Calibri"/>
        <family val="2"/>
        <scheme val="minor"/>
      </rPr>
      <t xml:space="preserve"> tre uker i forkant, og eksakt</t>
    </r>
    <r>
      <rPr>
        <u/>
        <sz val="11"/>
        <rFont val="Calibri"/>
        <family val="2"/>
        <scheme val="minor"/>
      </rPr>
      <t xml:space="preserve"> hentedato en uke før</t>
    </r>
    <r>
      <rPr>
        <sz val="11"/>
        <rFont val="Calibri"/>
        <family val="2"/>
        <scheme val="minor"/>
      </rPr>
      <t xml:space="preserve"> henting. </t>
    </r>
    <r>
      <rPr>
        <b/>
        <sz val="11"/>
        <rFont val="Calibri"/>
        <family val="2"/>
        <scheme val="minor"/>
      </rPr>
      <t>Eks: Uke 29-30</t>
    </r>
  </si>
  <si>
    <t>Uke</t>
  </si>
  <si>
    <t>Jeg bekrefter følgende:</t>
  </si>
  <si>
    <t>Opplysningene ovenfor er korrekte, og at ufullstendige opplysninger kan medføre at avgjørelsen blir annulert</t>
  </si>
  <si>
    <t>Jeg er kjent med at FPVS kan etterspørre dokumentasjon av gitte opplysninger ved kontroll i ettertid, og at manglende dokumentasjon ansees som ufullstendige opplysninger</t>
  </si>
  <si>
    <t>Flytteregningen skal gjøres opp snarest og senest en måned etter reisedato</t>
  </si>
  <si>
    <t>Det forutsettes at skjema er sendt inn av søker. Innsending av dette søknadsskjemaet til FPVS regnes som elektronisk signatur og det er derfor ikke behov for ytterligere signering.</t>
  </si>
  <si>
    <t>Jeg har lest og forstått vilkårene for tilståelse av flyttegodtgjørelse iht Retningslinjer for flytting til og fra utlandet for personell som er omfattet av NATO-avtalen</t>
  </si>
  <si>
    <t>Flyttereisen gjøres opp på egen blankett og sendes kontakt@forsvaret.no, snarest og senest en måned etter gjennomført flytting.</t>
  </si>
  <si>
    <t>FPVS Reise- og flyttekontoret</t>
  </si>
  <si>
    <t>Jeg er pliktig å melde fra til FPVS om endringer som kan medføre at betingelsene for flyttegodtgjørelse forandres / bortfaller</t>
  </si>
  <si>
    <t>Pris</t>
  </si>
  <si>
    <t>Elisabeth Jusnes</t>
  </si>
  <si>
    <t>Forsvaret postboks 800 postmottak, 2617 Lillehammer</t>
  </si>
  <si>
    <t>Forsvarsmateriell, Postboks 800 postmottak, 2617 Lillehammer</t>
  </si>
  <si>
    <t>Alfa Mobility Moving AS, Andre Gebhardt tlf: 047 484 02 816 e-post: andre.gebhardt@alfamoving.com</t>
  </si>
  <si>
    <t>Lene Mari Hansen</t>
  </si>
  <si>
    <t xml:space="preserve">Forberedende reise er en ikke pålagt reise og kan dekkes for familier med barn i skolepliktig alder, som skal følge med til tjenestestedet. </t>
  </si>
  <si>
    <t>Sist oppdatert 17.03.25</t>
  </si>
  <si>
    <t>Astrid Stoltenberg</t>
  </si>
  <si>
    <t>reise</t>
  </si>
  <si>
    <t>Oppdatert 17.04.26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</si>
</sst>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kr&quot;\ * #,##0.00_-;\-&quot;kr&quot;\ * #,##0.00_-;_-&quot;kr&quot;\ * &quot;-&quot;??_-;_-@_-"/>
    <numFmt numFmtId="164" formatCode="_ * #,##0.00_ ;_ * \-#,##0.00_ ;_ * &quot;-&quot;??_ ;_ @_ "/>
    <numFmt numFmtId="165" formatCode="&quot;kr&quot;\ #,##0.00"/>
  </numFmts>
  <fonts count="36" x14ac:knownFonts="1">
    <font>
      <sz val="10"/>
      <name val="Arial"/>
    </font>
    <font>
      <sz val="8"/>
      <name val="Arial"/>
      <family val="2"/>
    </font>
    <font>
      <sz val="8"/>
      <name val="Arial"/>
      <family val="2"/>
    </font>
    <font>
      <sz val="10"/>
      <name val="Calibri"/>
      <family val="2"/>
      <scheme val="minor"/>
    </font>
    <font>
      <sz val="10"/>
      <name val="Arial"/>
      <family val="2"/>
    </font>
    <font>
      <b/>
      <sz val="10"/>
      <color rgb="FFFF0000"/>
      <name val="Calibri"/>
      <family val="2"/>
      <scheme val="minor"/>
    </font>
    <font>
      <sz val="9"/>
      <name val="Calibri"/>
      <family val="2"/>
      <scheme val="minor"/>
    </font>
    <font>
      <b/>
      <sz val="12"/>
      <name val="Calibri"/>
      <family val="2"/>
      <scheme val="minor"/>
    </font>
    <font>
      <b/>
      <sz val="9"/>
      <name val="Calibri"/>
      <family val="2"/>
      <scheme val="minor"/>
    </font>
    <font>
      <i/>
      <sz val="9"/>
      <name val="Calibri"/>
      <family val="2"/>
      <scheme val="minor"/>
    </font>
    <font>
      <b/>
      <sz val="18"/>
      <name val="Calibri"/>
      <family val="2"/>
      <scheme val="minor"/>
    </font>
    <font>
      <b/>
      <sz val="11"/>
      <name val="Calibri"/>
      <family val="2"/>
      <scheme val="minor"/>
    </font>
    <font>
      <b/>
      <sz val="11"/>
      <color theme="1"/>
      <name val="Calibri"/>
      <family val="2"/>
      <scheme val="minor"/>
    </font>
    <font>
      <b/>
      <sz val="14"/>
      <color rgb="FFFF0000"/>
      <name val="Calibri"/>
      <family val="2"/>
      <scheme val="minor"/>
    </font>
    <font>
      <sz val="11"/>
      <name val="Calibri"/>
      <family val="2"/>
      <scheme val="minor"/>
    </font>
    <font>
      <b/>
      <sz val="14"/>
      <name val="Calibri"/>
      <family val="2"/>
      <scheme val="minor"/>
    </font>
    <font>
      <b/>
      <sz val="14"/>
      <name val="Arial"/>
      <family val="2"/>
    </font>
    <font>
      <sz val="12"/>
      <color rgb="FFFF0000"/>
      <name val="Calibri"/>
      <family val="2"/>
      <scheme val="minor"/>
    </font>
    <font>
      <b/>
      <sz val="11"/>
      <color rgb="FF0070C0"/>
      <name val="Calibri"/>
      <family val="2"/>
      <scheme val="minor"/>
    </font>
    <font>
      <sz val="10"/>
      <color rgb="FF0070C0"/>
      <name val="Calibri"/>
      <family val="2"/>
      <scheme val="minor"/>
    </font>
    <font>
      <sz val="9"/>
      <color rgb="FFFF0000"/>
      <name val="Calibri"/>
      <family val="2"/>
      <scheme val="minor"/>
    </font>
    <font>
      <b/>
      <sz val="10"/>
      <color rgb="FF0070C0"/>
      <name val="Calibri"/>
      <family val="2"/>
      <scheme val="minor"/>
    </font>
    <font>
      <b/>
      <sz val="11"/>
      <color rgb="FFFF0000"/>
      <name val="Calibri"/>
      <family val="2"/>
      <scheme val="minor"/>
    </font>
    <font>
      <b/>
      <sz val="10"/>
      <name val="Arial"/>
      <family val="2"/>
    </font>
    <font>
      <sz val="9"/>
      <name val="Arial"/>
      <family val="2"/>
    </font>
    <font>
      <sz val="9"/>
      <color rgb="FF002060"/>
      <name val="Calibri"/>
      <family val="2"/>
      <scheme val="minor"/>
    </font>
    <font>
      <sz val="10"/>
      <name val="Arial"/>
      <family val="2"/>
    </font>
    <font>
      <b/>
      <sz val="10"/>
      <name val="Calibri"/>
      <family val="2"/>
      <scheme val="minor"/>
    </font>
    <font>
      <u/>
      <sz val="11"/>
      <name val="Calibri"/>
      <family val="2"/>
      <scheme val="minor"/>
    </font>
    <font>
      <b/>
      <sz val="14"/>
      <color rgb="FF0070C0"/>
      <name val="Calibri"/>
      <family val="2"/>
      <scheme val="minor"/>
    </font>
    <font>
      <sz val="9"/>
      <color theme="0"/>
      <name val="Calibri"/>
      <family val="2"/>
      <scheme val="minor"/>
    </font>
    <font>
      <b/>
      <sz val="12"/>
      <color rgb="FF0070C0"/>
      <name val="Calibri"/>
      <family val="2"/>
      <scheme val="minor"/>
    </font>
    <font>
      <sz val="10"/>
      <color theme="3"/>
      <name val="Calibri"/>
      <family val="2"/>
      <scheme val="minor"/>
    </font>
    <font>
      <b/>
      <i/>
      <sz val="11"/>
      <name val="Calibri"/>
      <family val="2"/>
      <scheme val="minor"/>
    </font>
    <font>
      <sz val="12"/>
      <name val="Calibri"/>
      <family val="2"/>
      <scheme val="minor"/>
    </font>
    <font>
      <b/>
      <sz val="14"/>
      <name val="Times New Roman"/>
      <family val="1"/>
    </font>
  </fonts>
  <fills count="10">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bgColor indexed="64"/>
      </patternFill>
    </fill>
    <fill>
      <patternFill patternType="solid">
        <fgColor rgb="FFE8E8E8"/>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57">
    <border>
      <left/>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s>
  <cellStyleXfs count="2">
    <xf numFmtId="0" fontId="0" fillId="0" borderId="0"/>
    <xf numFmtId="164" fontId="26" fillId="0" borderId="0" applyFont="0" applyFill="0" applyBorder="0" applyAlignment="0" applyProtection="0"/>
  </cellStyleXfs>
  <cellXfs count="421">
    <xf numFmtId="0" fontId="0" fillId="0" borderId="0" xfId="0"/>
    <xf numFmtId="0" fontId="0" fillId="0" borderId="0" xfId="0" applyAlignment="1">
      <alignment vertical="center"/>
    </xf>
    <xf numFmtId="0" fontId="2" fillId="0" borderId="0" xfId="0" applyFont="1"/>
    <xf numFmtId="0" fontId="0" fillId="0" borderId="0" xfId="0" applyAlignment="1"/>
    <xf numFmtId="0" fontId="3" fillId="0" borderId="0" xfId="0" applyFont="1"/>
    <xf numFmtId="0" fontId="4" fillId="0" borderId="0" xfId="0" applyFont="1"/>
    <xf numFmtId="0" fontId="0" fillId="0" borderId="0" xfId="0" applyBorder="1"/>
    <xf numFmtId="0" fontId="14" fillId="0" borderId="0" xfId="0" applyFont="1" applyBorder="1"/>
    <xf numFmtId="0" fontId="15" fillId="0" borderId="0" xfId="0" applyFont="1"/>
    <xf numFmtId="0" fontId="16" fillId="0" borderId="0" xfId="0" applyFont="1"/>
    <xf numFmtId="0" fontId="13" fillId="0" borderId="0" xfId="0" applyFont="1" applyBorder="1"/>
    <xf numFmtId="0" fontId="13" fillId="0" borderId="0" xfId="0" applyFont="1" applyBorder="1" applyAlignment="1" applyProtection="1">
      <alignment horizontal="center"/>
      <protection locked="0"/>
    </xf>
    <xf numFmtId="0" fontId="3" fillId="5" borderId="5" xfId="0" applyFont="1" applyFill="1" applyBorder="1"/>
    <xf numFmtId="0" fontId="3" fillId="5" borderId="7" xfId="0" applyFont="1" applyFill="1" applyBorder="1"/>
    <xf numFmtId="0" fontId="12" fillId="5" borderId="16" xfId="0" applyFont="1" applyFill="1" applyBorder="1" applyAlignment="1">
      <alignment horizontal="left"/>
    </xf>
    <xf numFmtId="0" fontId="12" fillId="5" borderId="17" xfId="0" applyFont="1" applyFill="1" applyBorder="1" applyAlignment="1">
      <alignment horizontal="left"/>
    </xf>
    <xf numFmtId="0" fontId="5" fillId="0" borderId="0" xfId="0" applyFont="1" applyAlignment="1">
      <alignment horizontal="left" wrapText="1"/>
    </xf>
    <xf numFmtId="0" fontId="13" fillId="0" borderId="0" xfId="0" applyFont="1" applyBorder="1" applyAlignment="1" applyProtection="1">
      <alignment horizontal="center"/>
    </xf>
    <xf numFmtId="0" fontId="3" fillId="0" borderId="0" xfId="0" applyFont="1" applyProtection="1"/>
    <xf numFmtId="0" fontId="3" fillId="0" borderId="0" xfId="0" applyFont="1" applyBorder="1"/>
    <xf numFmtId="0" fontId="3" fillId="6" borderId="5" xfId="0" applyFont="1" applyFill="1" applyBorder="1"/>
    <xf numFmtId="0" fontId="3" fillId="0" borderId="0" xfId="0" applyFont="1" applyBorder="1" applyProtection="1"/>
    <xf numFmtId="0" fontId="3" fillId="6" borderId="9" xfId="0" applyFont="1" applyFill="1" applyBorder="1"/>
    <xf numFmtId="0" fontId="3" fillId="0" borderId="0" xfId="0" applyFont="1" applyBorder="1" applyAlignment="1" applyProtection="1">
      <alignment horizontal="left" vertical="top" wrapText="1"/>
      <protection locked="0"/>
    </xf>
    <xf numFmtId="0" fontId="6" fillId="4" borderId="6" xfId="0" applyFont="1" applyFill="1" applyBorder="1" applyAlignment="1"/>
    <xf numFmtId="0" fontId="3" fillId="7" borderId="5" xfId="0" applyFont="1" applyFill="1" applyBorder="1" applyAlignment="1" applyProtection="1">
      <alignment horizontal="center" vertical="center"/>
      <protection locked="0"/>
    </xf>
    <xf numFmtId="0" fontId="6" fillId="4" borderId="12" xfId="0" applyFont="1" applyFill="1" applyBorder="1" applyAlignment="1">
      <alignment horizontal="left"/>
    </xf>
    <xf numFmtId="0" fontId="6" fillId="4" borderId="12" xfId="0" applyFont="1" applyFill="1" applyBorder="1" applyAlignment="1"/>
    <xf numFmtId="0" fontId="6" fillId="4" borderId="15" xfId="0" applyFont="1" applyFill="1" applyBorder="1" applyAlignment="1"/>
    <xf numFmtId="0" fontId="3" fillId="5" borderId="5" xfId="0" applyFont="1" applyFill="1" applyBorder="1" applyProtection="1"/>
    <xf numFmtId="0" fontId="12" fillId="5" borderId="43" xfId="0" applyFont="1" applyFill="1" applyBorder="1" applyAlignment="1"/>
    <xf numFmtId="0" fontId="6" fillId="5" borderId="5" xfId="0" applyFont="1" applyFill="1" applyBorder="1"/>
    <xf numFmtId="0" fontId="6" fillId="5" borderId="7" xfId="0" applyFont="1" applyFill="1" applyBorder="1"/>
    <xf numFmtId="0" fontId="7" fillId="5" borderId="4" xfId="0" applyFont="1" applyFill="1" applyBorder="1"/>
    <xf numFmtId="0" fontId="6" fillId="2" borderId="6" xfId="0" applyFont="1" applyFill="1" applyBorder="1" applyAlignment="1"/>
    <xf numFmtId="0" fontId="14" fillId="7" borderId="5" xfId="0" applyFont="1" applyFill="1" applyBorder="1" applyAlignment="1" applyProtection="1">
      <alignment horizontal="center" vertical="center"/>
      <protection locked="0"/>
    </xf>
    <xf numFmtId="0" fontId="4" fillId="0" borderId="0" xfId="0" applyFont="1" applyAlignment="1">
      <alignment vertical="center"/>
    </xf>
    <xf numFmtId="0" fontId="18" fillId="0" borderId="0" xfId="0" applyFont="1" applyBorder="1" applyAlignment="1" applyProtection="1">
      <alignment horizontal="center"/>
    </xf>
    <xf numFmtId="0" fontId="18" fillId="0" borderId="5" xfId="0" applyFont="1" applyBorder="1" applyAlignment="1" applyProtection="1">
      <alignment horizontal="center"/>
      <protection locked="0"/>
    </xf>
    <xf numFmtId="0" fontId="3" fillId="0" borderId="44" xfId="0" applyFont="1" applyBorder="1" applyAlignment="1" applyProtection="1"/>
    <xf numFmtId="0" fontId="3" fillId="0" borderId="10" xfId="0" applyFont="1" applyBorder="1" applyProtection="1"/>
    <xf numFmtId="0" fontId="3" fillId="0" borderId="12" xfId="0" applyFont="1" applyBorder="1" applyAlignment="1" applyProtection="1">
      <alignment horizontal="center"/>
    </xf>
    <xf numFmtId="0" fontId="18" fillId="0" borderId="4" xfId="0" applyFont="1" applyBorder="1" applyAlignment="1" applyProtection="1">
      <alignment horizontal="center"/>
    </xf>
    <xf numFmtId="0" fontId="0" fillId="0" borderId="15" xfId="0" applyBorder="1"/>
    <xf numFmtId="0" fontId="0" fillId="0" borderId="26" xfId="0" applyBorder="1"/>
    <xf numFmtId="0" fontId="0" fillId="0" borderId="24" xfId="0" applyBorder="1"/>
    <xf numFmtId="0" fontId="18" fillId="0" borderId="9" xfId="0" applyFont="1" applyBorder="1" applyAlignment="1" applyProtection="1">
      <alignment horizontal="center"/>
      <protection locked="0"/>
    </xf>
    <xf numFmtId="0" fontId="18" fillId="0" borderId="34" xfId="0" applyFont="1" applyBorder="1" applyAlignment="1" applyProtection="1">
      <alignment horizontal="left"/>
    </xf>
    <xf numFmtId="0" fontId="0" fillId="4" borderId="0" xfId="0" applyFill="1"/>
    <xf numFmtId="0" fontId="23" fillId="0" borderId="0" xfId="0" applyFont="1"/>
    <xf numFmtId="0" fontId="9" fillId="4" borderId="0" xfId="0" applyFont="1" applyFill="1" applyBorder="1" applyAlignment="1">
      <alignment wrapText="1"/>
    </xf>
    <xf numFmtId="0" fontId="9" fillId="4" borderId="0" xfId="0" applyFont="1" applyFill="1" applyBorder="1" applyAlignment="1">
      <alignment horizontal="left" wrapText="1"/>
    </xf>
    <xf numFmtId="0" fontId="24" fillId="0" borderId="0" xfId="0" applyFont="1"/>
    <xf numFmtId="0" fontId="8" fillId="2" borderId="6" xfId="0" applyFont="1" applyFill="1" applyBorder="1" applyAlignment="1"/>
    <xf numFmtId="0" fontId="8" fillId="2" borderId="0" xfId="0" applyFont="1" applyFill="1" applyBorder="1" applyAlignment="1"/>
    <xf numFmtId="0" fontId="10" fillId="0" borderId="0" xfId="0" applyFont="1" applyAlignment="1">
      <alignment horizontal="center"/>
    </xf>
    <xf numFmtId="0" fontId="6" fillId="4" borderId="8" xfId="0" applyFont="1" applyFill="1" applyBorder="1" applyAlignment="1" applyProtection="1">
      <alignment horizontal="left" vertical="center"/>
    </xf>
    <xf numFmtId="0" fontId="6" fillId="4" borderId="23" xfId="0" applyFont="1" applyFill="1" applyBorder="1" applyAlignment="1" applyProtection="1">
      <alignment horizontal="left" vertical="center"/>
    </xf>
    <xf numFmtId="0" fontId="6" fillId="4" borderId="24" xfId="0" applyFont="1" applyFill="1" applyBorder="1" applyAlignment="1" applyProtection="1">
      <alignment horizontal="left" vertical="center"/>
    </xf>
    <xf numFmtId="0" fontId="6" fillId="4" borderId="27" xfId="0" applyFont="1" applyFill="1" applyBorder="1" applyAlignment="1">
      <alignment horizontal="left"/>
    </xf>
    <xf numFmtId="0" fontId="10" fillId="0" borderId="0" xfId="0" applyFont="1" applyAlignment="1">
      <alignment horizontal="left"/>
    </xf>
    <xf numFmtId="0" fontId="3" fillId="0" borderId="0" xfId="0" applyFont="1" applyAlignment="1">
      <alignment vertical="top"/>
    </xf>
    <xf numFmtId="0" fontId="3" fillId="0" borderId="0" xfId="0" applyFont="1" applyBorder="1" applyAlignment="1">
      <alignment horizontal="left" vertical="top" wrapText="1"/>
    </xf>
    <xf numFmtId="0" fontId="12" fillId="0" borderId="4" xfId="0" applyFont="1" applyBorder="1" applyAlignment="1"/>
    <xf numFmtId="0" fontId="12" fillId="0" borderId="34" xfId="0" applyFont="1" applyBorder="1" applyAlignment="1"/>
    <xf numFmtId="0" fontId="12" fillId="0" borderId="35" xfId="0" applyFont="1" applyBorder="1" applyAlignment="1"/>
    <xf numFmtId="0" fontId="11" fillId="0" borderId="4" xfId="0" applyFont="1" applyBorder="1" applyAlignment="1"/>
    <xf numFmtId="0" fontId="11" fillId="0" borderId="34" xfId="0" applyFont="1" applyBorder="1" applyAlignment="1"/>
    <xf numFmtId="0" fontId="11" fillId="0" borderId="35" xfId="0" applyFont="1" applyBorder="1" applyAlignment="1"/>
    <xf numFmtId="0" fontId="11" fillId="0" borderId="4" xfId="0" applyFont="1" applyFill="1" applyBorder="1" applyAlignment="1"/>
    <xf numFmtId="0" fontId="11" fillId="0" borderId="34" xfId="0" applyFont="1" applyFill="1" applyBorder="1" applyAlignment="1"/>
    <xf numFmtId="0" fontId="11" fillId="0" borderId="35" xfId="0" applyFont="1" applyFill="1" applyBorder="1" applyAlignment="1"/>
    <xf numFmtId="0" fontId="3" fillId="6" borderId="4" xfId="0" applyFont="1" applyFill="1" applyBorder="1" applyAlignment="1"/>
    <xf numFmtId="0" fontId="3" fillId="6" borderId="34" xfId="0" applyFont="1" applyFill="1" applyBorder="1" applyAlignment="1"/>
    <xf numFmtId="0" fontId="3" fillId="6" borderId="35" xfId="0" applyFont="1" applyFill="1" applyBorder="1" applyAlignment="1"/>
    <xf numFmtId="0" fontId="20" fillId="0" borderId="0" xfId="0" applyFont="1" applyAlignment="1">
      <alignment wrapText="1"/>
    </xf>
    <xf numFmtId="0" fontId="6" fillId="4" borderId="14" xfId="0" applyFont="1" applyFill="1" applyBorder="1" applyAlignment="1">
      <alignment horizontal="left" vertical="center"/>
    </xf>
    <xf numFmtId="0" fontId="23" fillId="0" borderId="16" xfId="0" applyFont="1" applyBorder="1" applyAlignment="1">
      <alignment vertical="top"/>
    </xf>
    <xf numFmtId="0" fontId="3" fillId="7" borderId="5" xfId="0" applyFont="1" applyFill="1" applyBorder="1" applyAlignment="1" applyProtection="1">
      <alignment horizontal="center" vertical="center"/>
    </xf>
    <xf numFmtId="0" fontId="6" fillId="0" borderId="12" xfId="0" applyFont="1" applyFill="1" applyBorder="1" applyAlignment="1">
      <alignment horizontal="left"/>
    </xf>
    <xf numFmtId="0" fontId="3" fillId="7" borderId="4" xfId="0" applyFont="1" applyFill="1" applyBorder="1" applyAlignment="1" applyProtection="1">
      <alignment vertical="center"/>
      <protection locked="0"/>
    </xf>
    <xf numFmtId="0" fontId="6" fillId="8" borderId="5" xfId="0" applyFont="1" applyFill="1" applyBorder="1"/>
    <xf numFmtId="0" fontId="6" fillId="0" borderId="0" xfId="0" applyFont="1" applyAlignment="1">
      <alignment vertical="center"/>
    </xf>
    <xf numFmtId="0" fontId="6" fillId="4" borderId="8" xfId="0" applyFont="1" applyFill="1" applyBorder="1" applyAlignment="1">
      <alignment horizontal="left" vertical="center"/>
    </xf>
    <xf numFmtId="0" fontId="3" fillId="7" borderId="9" xfId="0" applyFont="1" applyFill="1" applyBorder="1" applyAlignment="1" applyProtection="1">
      <alignment horizontal="left" vertical="center" wrapText="1"/>
      <protection locked="0"/>
    </xf>
    <xf numFmtId="0" fontId="18" fillId="0" borderId="3" xfId="0" applyFont="1" applyBorder="1" applyAlignment="1" applyProtection="1">
      <alignment horizontal="left" vertical="center"/>
    </xf>
    <xf numFmtId="0" fontId="18" fillId="0" borderId="29" xfId="0" applyFont="1" applyBorder="1" applyAlignment="1" applyProtection="1">
      <alignment horizontal="left" vertical="center"/>
    </xf>
    <xf numFmtId="0" fontId="27" fillId="7" borderId="5" xfId="0" applyFont="1" applyFill="1" applyBorder="1" applyAlignment="1" applyProtection="1">
      <alignment horizontal="left" vertical="center" wrapText="1"/>
      <protection locked="0"/>
    </xf>
    <xf numFmtId="0" fontId="6" fillId="4" borderId="6" xfId="0" applyFont="1" applyFill="1" applyBorder="1" applyAlignment="1">
      <alignment horizontal="left" vertical="center"/>
    </xf>
    <xf numFmtId="0" fontId="6" fillId="4" borderId="12" xfId="0" applyFont="1" applyFill="1" applyBorder="1" applyAlignment="1">
      <alignment vertical="center"/>
    </xf>
    <xf numFmtId="0" fontId="6" fillId="4" borderId="12" xfId="0" applyFont="1" applyFill="1" applyBorder="1" applyAlignment="1">
      <alignment horizontal="left" vertical="center"/>
    </xf>
    <xf numFmtId="0" fontId="6" fillId="4" borderId="10" xfId="0" applyFont="1" applyFill="1" applyBorder="1" applyAlignment="1"/>
    <xf numFmtId="0" fontId="6" fillId="4" borderId="0" xfId="0" applyFont="1" applyFill="1" applyBorder="1" applyAlignment="1" applyProtection="1">
      <alignment horizontal="left" vertical="center"/>
    </xf>
    <xf numFmtId="0" fontId="6" fillId="4" borderId="0" xfId="0" applyFont="1" applyFill="1" applyBorder="1" applyAlignment="1">
      <alignment horizontal="left"/>
    </xf>
    <xf numFmtId="0" fontId="3" fillId="7" borderId="12" xfId="0" applyFont="1" applyFill="1" applyBorder="1" applyAlignment="1" applyProtection="1">
      <alignment horizontal="center" vertical="center"/>
      <protection locked="0"/>
    </xf>
    <xf numFmtId="0" fontId="3" fillId="7" borderId="9" xfId="0" applyFont="1" applyFill="1" applyBorder="1" applyAlignment="1" applyProtection="1">
      <alignment horizontal="center" vertical="center"/>
      <protection locked="0"/>
    </xf>
    <xf numFmtId="0" fontId="6" fillId="4" borderId="1" xfId="0" applyFont="1" applyFill="1" applyBorder="1" applyAlignment="1">
      <alignment horizontal="left"/>
    </xf>
    <xf numFmtId="0" fontId="6" fillId="4" borderId="20" xfId="0" applyFont="1" applyFill="1" applyBorder="1" applyAlignment="1">
      <alignment horizontal="left"/>
    </xf>
    <xf numFmtId="0" fontId="6" fillId="4" borderId="41" xfId="0" applyFont="1" applyFill="1" applyBorder="1" applyAlignment="1">
      <alignment horizontal="left"/>
    </xf>
    <xf numFmtId="0" fontId="3" fillId="7" borderId="5" xfId="0" applyFont="1" applyFill="1" applyBorder="1" applyAlignment="1" applyProtection="1">
      <alignment horizontal="left" vertical="center" wrapText="1"/>
    </xf>
    <xf numFmtId="0" fontId="27" fillId="7" borderId="5" xfId="0" applyFont="1" applyFill="1" applyBorder="1" applyAlignment="1" applyProtection="1">
      <alignment horizontal="left" vertical="center" wrapText="1"/>
    </xf>
    <xf numFmtId="0" fontId="3" fillId="7" borderId="7" xfId="0" applyFont="1" applyFill="1" applyBorder="1" applyAlignment="1" applyProtection="1">
      <alignment horizontal="center" vertical="center"/>
    </xf>
    <xf numFmtId="0" fontId="3" fillId="7" borderId="51" xfId="0" applyFont="1" applyFill="1" applyBorder="1" applyAlignment="1" applyProtection="1">
      <alignment horizontal="center" vertical="center"/>
      <protection locked="0"/>
    </xf>
    <xf numFmtId="0" fontId="3" fillId="7" borderId="52" xfId="0" applyFont="1" applyFill="1" applyBorder="1" applyAlignment="1" applyProtection="1">
      <alignment horizontal="center" vertical="center"/>
      <protection locked="0"/>
    </xf>
    <xf numFmtId="0" fontId="3" fillId="7" borderId="53" xfId="0" applyFont="1" applyFill="1" applyBorder="1" applyAlignment="1" applyProtection="1">
      <alignment horizontal="center" vertical="center"/>
      <protection locked="0"/>
    </xf>
    <xf numFmtId="0" fontId="30" fillId="4" borderId="0" xfId="0" applyFont="1" applyFill="1" applyBorder="1" applyAlignment="1">
      <alignment wrapText="1"/>
    </xf>
    <xf numFmtId="0" fontId="33" fillId="2" borderId="28" xfId="0" applyFont="1" applyFill="1" applyBorder="1" applyAlignment="1">
      <alignment vertical="top"/>
    </xf>
    <xf numFmtId="0" fontId="9" fillId="2" borderId="29" xfId="0" applyFont="1" applyFill="1" applyBorder="1" applyAlignment="1">
      <alignment vertical="top"/>
    </xf>
    <xf numFmtId="0" fontId="9" fillId="2" borderId="30" xfId="0" applyFont="1" applyFill="1" applyBorder="1" applyAlignment="1">
      <alignment vertical="top"/>
    </xf>
    <xf numFmtId="0" fontId="21" fillId="0" borderId="1" xfId="0" applyFont="1" applyBorder="1" applyAlignment="1" applyProtection="1">
      <alignment vertical="top" wrapText="1"/>
    </xf>
    <xf numFmtId="0" fontId="21" fillId="0" borderId="0" xfId="0" applyFont="1" applyBorder="1" applyAlignment="1" applyProtection="1">
      <alignment vertical="top" wrapText="1"/>
    </xf>
    <xf numFmtId="0" fontId="21" fillId="0" borderId="15" xfId="0" applyFont="1" applyBorder="1" applyAlignment="1" applyProtection="1">
      <alignment vertical="top" wrapText="1"/>
    </xf>
    <xf numFmtId="0" fontId="10" fillId="0" borderId="0" xfId="0" applyFont="1" applyAlignment="1">
      <alignment horizontal="center"/>
    </xf>
    <xf numFmtId="0" fontId="35" fillId="0" borderId="0" xfId="0" applyFont="1"/>
    <xf numFmtId="0" fontId="4" fillId="0" borderId="0" xfId="0" applyFont="1" applyAlignment="1"/>
    <xf numFmtId="0" fontId="11" fillId="0" borderId="0" xfId="0" applyFont="1" applyAlignment="1">
      <alignment horizontal="center"/>
    </xf>
    <xf numFmtId="1" fontId="27" fillId="7" borderId="2" xfId="0" applyNumberFormat="1" applyFont="1" applyFill="1" applyBorder="1" applyAlignment="1" applyProtection="1">
      <alignment horizontal="right" vertical="center"/>
    </xf>
    <xf numFmtId="1" fontId="27" fillId="7" borderId="3" xfId="0" applyNumberFormat="1" applyFont="1" applyFill="1" applyBorder="1" applyAlignment="1" applyProtection="1">
      <alignment horizontal="right" vertical="center"/>
    </xf>
    <xf numFmtId="1" fontId="27" fillId="7" borderId="3" xfId="0" applyNumberFormat="1" applyFont="1" applyFill="1" applyBorder="1" applyAlignment="1" applyProtection="1">
      <alignment horizontal="left" vertical="center"/>
      <protection locked="0"/>
    </xf>
    <xf numFmtId="1" fontId="27" fillId="7" borderId="26" xfId="0" applyNumberFormat="1" applyFont="1" applyFill="1" applyBorder="1" applyAlignment="1" applyProtection="1">
      <alignment horizontal="left" vertical="center"/>
      <protection locked="0"/>
    </xf>
    <xf numFmtId="1" fontId="27" fillId="7" borderId="38" xfId="0" applyNumberFormat="1" applyFont="1" applyFill="1" applyBorder="1" applyAlignment="1" applyProtection="1">
      <alignment horizontal="right" vertical="center"/>
    </xf>
    <xf numFmtId="1" fontId="27" fillId="7" borderId="34" xfId="0" applyNumberFormat="1" applyFont="1" applyFill="1" applyBorder="1" applyAlignment="1" applyProtection="1">
      <alignment horizontal="right" vertical="center"/>
    </xf>
    <xf numFmtId="1" fontId="27" fillId="7" borderId="23" xfId="0" applyNumberFormat="1" applyFont="1" applyFill="1" applyBorder="1" applyAlignment="1" applyProtection="1">
      <alignment horizontal="left" vertical="center"/>
    </xf>
    <xf numFmtId="1" fontId="27" fillId="7" borderId="24" xfId="0" applyNumberFormat="1" applyFont="1" applyFill="1" applyBorder="1" applyAlignment="1" applyProtection="1">
      <alignment horizontal="left" vertical="center"/>
    </xf>
    <xf numFmtId="0" fontId="32" fillId="2" borderId="19" xfId="0" applyFont="1" applyFill="1" applyBorder="1" applyAlignment="1">
      <alignment horizontal="left" vertical="top"/>
    </xf>
    <xf numFmtId="0" fontId="32" fillId="2" borderId="20" xfId="0" applyFont="1" applyFill="1" applyBorder="1" applyAlignment="1">
      <alignment horizontal="left" vertical="top"/>
    </xf>
    <xf numFmtId="0" fontId="32" fillId="2" borderId="27" xfId="0" applyFont="1" applyFill="1" applyBorder="1" applyAlignment="1">
      <alignment horizontal="left" vertical="top"/>
    </xf>
    <xf numFmtId="0" fontId="32" fillId="2" borderId="1" xfId="0" applyFont="1" applyFill="1" applyBorder="1" applyAlignment="1">
      <alignment horizontal="left" vertical="top" wrapText="1"/>
    </xf>
    <xf numFmtId="0" fontId="32" fillId="2" borderId="0" xfId="0" applyFont="1" applyFill="1" applyBorder="1" applyAlignment="1">
      <alignment horizontal="left" vertical="top" wrapText="1"/>
    </xf>
    <xf numFmtId="0" fontId="32" fillId="2" borderId="15" xfId="0" applyFont="1" applyFill="1" applyBorder="1" applyAlignment="1">
      <alignment horizontal="left" vertical="top" wrapText="1"/>
    </xf>
    <xf numFmtId="0" fontId="22" fillId="2" borderId="1" xfId="0" applyFont="1" applyFill="1" applyBorder="1" applyAlignment="1">
      <alignment horizontal="left" vertical="top" wrapText="1"/>
    </xf>
    <xf numFmtId="0" fontId="22" fillId="2" borderId="0" xfId="0" applyFont="1" applyFill="1" applyBorder="1" applyAlignment="1">
      <alignment horizontal="left" vertical="top" wrapText="1"/>
    </xf>
    <xf numFmtId="0" fontId="22" fillId="2" borderId="15" xfId="0" applyFont="1" applyFill="1" applyBorder="1" applyAlignment="1">
      <alignment horizontal="left" vertical="top" wrapText="1"/>
    </xf>
    <xf numFmtId="0" fontId="10" fillId="0" borderId="0" xfId="0" applyFont="1" applyAlignment="1">
      <alignment horizontal="center"/>
    </xf>
    <xf numFmtId="0" fontId="3" fillId="7" borderId="6" xfId="0" applyFont="1" applyFill="1" applyBorder="1" applyAlignment="1" applyProtection="1">
      <alignment horizontal="left" vertical="center" wrapText="1"/>
      <protection locked="0"/>
    </xf>
    <xf numFmtId="0" fontId="3" fillId="7" borderId="14" xfId="0" applyFont="1" applyFill="1" applyBorder="1" applyAlignment="1" applyProtection="1">
      <alignment horizontal="left" vertical="center" wrapText="1"/>
      <protection locked="0"/>
    </xf>
    <xf numFmtId="0" fontId="3" fillId="7" borderId="11" xfId="0" applyFont="1" applyFill="1" applyBorder="1" applyAlignment="1" applyProtection="1">
      <alignment horizontal="left" vertical="center" wrapText="1"/>
      <protection locked="0"/>
    </xf>
    <xf numFmtId="0" fontId="3" fillId="7" borderId="25" xfId="0" applyFont="1" applyFill="1" applyBorder="1" applyAlignment="1" applyProtection="1">
      <alignment horizontal="left" vertical="center" wrapText="1"/>
      <protection locked="0"/>
    </xf>
    <xf numFmtId="0" fontId="6" fillId="4" borderId="6" xfId="0" applyFont="1" applyFill="1" applyBorder="1" applyAlignment="1">
      <alignment horizontal="left"/>
    </xf>
    <xf numFmtId="0" fontId="6" fillId="4" borderId="0" xfId="0" applyFont="1" applyFill="1" applyBorder="1" applyAlignment="1">
      <alignment horizontal="left"/>
    </xf>
    <xf numFmtId="0" fontId="3" fillId="7" borderId="0" xfId="0" applyFont="1" applyFill="1" applyBorder="1" applyAlignment="1" applyProtection="1">
      <alignment horizontal="left" vertical="center" wrapText="1"/>
      <protection locked="0"/>
    </xf>
    <xf numFmtId="0" fontId="3" fillId="7" borderId="3" xfId="0" applyFont="1" applyFill="1" applyBorder="1" applyAlignment="1" applyProtection="1">
      <alignment horizontal="left" vertical="center" wrapText="1"/>
      <protection locked="0"/>
    </xf>
    <xf numFmtId="0" fontId="3" fillId="7" borderId="12"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3" fillId="7" borderId="1" xfId="0" applyFont="1" applyFill="1" applyBorder="1" applyAlignment="1" applyProtection="1">
      <alignment horizontal="left" vertical="center"/>
      <protection locked="0"/>
    </xf>
    <xf numFmtId="0" fontId="3" fillId="7" borderId="14" xfId="0" applyFont="1" applyFill="1" applyBorder="1" applyAlignment="1" applyProtection="1">
      <alignment horizontal="left" vertical="center"/>
      <protection locked="0"/>
    </xf>
    <xf numFmtId="0" fontId="3" fillId="7" borderId="2" xfId="0" applyFont="1" applyFill="1" applyBorder="1" applyAlignment="1" applyProtection="1">
      <alignment horizontal="left" vertical="center"/>
      <protection locked="0"/>
    </xf>
    <xf numFmtId="0" fontId="3" fillId="7" borderId="25" xfId="0" applyFont="1" applyFill="1" applyBorder="1" applyAlignment="1" applyProtection="1">
      <alignment horizontal="left" vertical="center"/>
      <protection locked="0"/>
    </xf>
    <xf numFmtId="0" fontId="3" fillId="7" borderId="12" xfId="0" applyFont="1" applyFill="1" applyBorder="1" applyAlignment="1" applyProtection="1">
      <alignment horizontal="left" vertical="center" wrapText="1"/>
      <protection locked="0"/>
    </xf>
    <xf numFmtId="0" fontId="3" fillId="7" borderId="9" xfId="0" applyFont="1" applyFill="1" applyBorder="1" applyAlignment="1" applyProtection="1">
      <alignment horizontal="left" vertical="center" wrapText="1"/>
      <protection locked="0"/>
    </xf>
    <xf numFmtId="0" fontId="6" fillId="4" borderId="1" xfId="0" applyFont="1" applyFill="1" applyBorder="1" applyAlignment="1">
      <alignment horizontal="left" vertical="center"/>
    </xf>
    <xf numFmtId="0" fontId="6" fillId="4" borderId="0" xfId="0" applyFont="1" applyFill="1" applyBorder="1" applyAlignment="1">
      <alignment horizontal="left" vertical="center"/>
    </xf>
    <xf numFmtId="0" fontId="3" fillId="7" borderId="12" xfId="0" applyFont="1" applyFill="1" applyBorder="1" applyAlignment="1" applyProtection="1">
      <alignment horizontal="center" vertical="center"/>
      <protection locked="0"/>
    </xf>
    <xf numFmtId="0" fontId="3" fillId="7" borderId="9" xfId="0" applyFont="1" applyFill="1" applyBorder="1" applyAlignment="1" applyProtection="1">
      <alignment horizontal="center" vertical="center"/>
      <protection locked="0"/>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3" fillId="7" borderId="15" xfId="0" applyFont="1" applyFill="1" applyBorder="1" applyAlignment="1" applyProtection="1">
      <alignment horizontal="left" vertical="center" wrapText="1"/>
      <protection locked="0"/>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3" fillId="7" borderId="5" xfId="0" applyFont="1" applyFill="1" applyBorder="1" applyAlignment="1" applyProtection="1">
      <alignment horizontal="center" vertical="center"/>
      <protection locked="0"/>
    </xf>
    <xf numFmtId="0" fontId="3" fillId="7" borderId="1" xfId="0" applyFont="1" applyFill="1" applyBorder="1" applyAlignment="1" applyProtection="1">
      <alignment horizontal="left" vertical="center" wrapText="1"/>
      <protection locked="0"/>
    </xf>
    <xf numFmtId="0" fontId="3" fillId="7" borderId="6" xfId="0" applyFont="1" applyFill="1" applyBorder="1" applyAlignment="1" applyProtection="1">
      <alignment horizontal="center" vertical="center"/>
      <protection locked="0"/>
    </xf>
    <xf numFmtId="0" fontId="3" fillId="7" borderId="11" xfId="0" applyFont="1" applyFill="1" applyBorder="1" applyAlignment="1" applyProtection="1">
      <alignment horizontal="center" vertical="center"/>
      <protection locked="0"/>
    </xf>
    <xf numFmtId="0" fontId="6" fillId="4" borderId="1" xfId="0" applyFont="1" applyFill="1" applyBorder="1" applyAlignment="1" applyProtection="1">
      <alignment horizontal="left" vertical="center"/>
    </xf>
    <xf numFmtId="0" fontId="6" fillId="4" borderId="14" xfId="0" applyFont="1" applyFill="1" applyBorder="1" applyAlignment="1" applyProtection="1">
      <alignment horizontal="left" vertical="center"/>
    </xf>
    <xf numFmtId="0" fontId="6" fillId="4" borderId="21" xfId="0" applyFont="1" applyFill="1" applyBorder="1" applyAlignment="1">
      <alignment horizontal="left" vertical="center"/>
    </xf>
    <xf numFmtId="0" fontId="6" fillId="4" borderId="22" xfId="0" applyFont="1" applyFill="1" applyBorder="1" applyAlignment="1">
      <alignment horizontal="left" vertical="center"/>
    </xf>
    <xf numFmtId="0" fontId="6" fillId="4" borderId="15" xfId="0" applyFont="1" applyFill="1" applyBorder="1" applyAlignment="1">
      <alignment horizontal="left"/>
    </xf>
    <xf numFmtId="0" fontId="6" fillId="4" borderId="6" xfId="0" applyFont="1" applyFill="1" applyBorder="1" applyAlignment="1" applyProtection="1">
      <alignment horizontal="left" vertical="center"/>
    </xf>
    <xf numFmtId="0" fontId="6" fillId="4" borderId="0" xfId="0" applyFont="1" applyFill="1" applyBorder="1" applyAlignment="1" applyProtection="1">
      <alignment horizontal="left" vertical="center"/>
    </xf>
    <xf numFmtId="0" fontId="6" fillId="4" borderId="15" xfId="0" applyFont="1" applyFill="1" applyBorder="1" applyAlignment="1" applyProtection="1">
      <alignment horizontal="left" vertical="center"/>
    </xf>
    <xf numFmtId="0" fontId="0" fillId="7" borderId="15" xfId="0" applyFill="1" applyBorder="1" applyAlignment="1">
      <alignment horizontal="center"/>
    </xf>
    <xf numFmtId="0" fontId="0" fillId="7" borderId="26" xfId="0" applyFill="1" applyBorder="1" applyAlignment="1">
      <alignment horizontal="center"/>
    </xf>
    <xf numFmtId="0" fontId="3" fillId="7" borderId="26" xfId="0" applyFont="1" applyFill="1" applyBorder="1" applyAlignment="1" applyProtection="1">
      <alignment horizontal="left" vertical="center" wrapText="1"/>
      <protection locked="0"/>
    </xf>
    <xf numFmtId="0" fontId="17" fillId="0" borderId="0" xfId="0" applyFont="1" applyAlignment="1">
      <alignment horizontal="center" vertical="center" wrapText="1"/>
    </xf>
    <xf numFmtId="0" fontId="6" fillId="0" borderId="0" xfId="0" applyFont="1" applyAlignment="1">
      <alignment horizontal="left" vertical="center"/>
    </xf>
    <xf numFmtId="0" fontId="3" fillId="7" borderId="4" xfId="0" applyFont="1" applyFill="1" applyBorder="1" applyAlignment="1" applyProtection="1">
      <alignment horizontal="left" vertical="center"/>
      <protection locked="0"/>
    </xf>
    <xf numFmtId="0" fontId="3" fillId="7" borderId="34" xfId="0" applyFont="1" applyFill="1" applyBorder="1" applyAlignment="1" applyProtection="1">
      <alignment horizontal="left" vertical="center"/>
      <protection locked="0"/>
    </xf>
    <xf numFmtId="0" fontId="3" fillId="7" borderId="39" xfId="0" applyFont="1" applyFill="1" applyBorder="1" applyAlignment="1" applyProtection="1">
      <alignment horizontal="left" vertical="center"/>
      <protection locked="0"/>
    </xf>
    <xf numFmtId="0" fontId="3" fillId="7" borderId="10" xfId="0" applyFont="1" applyFill="1" applyBorder="1" applyAlignment="1" applyProtection="1">
      <alignment horizontal="left" vertical="center" wrapText="1"/>
      <protection locked="0"/>
    </xf>
    <xf numFmtId="0" fontId="3" fillId="7" borderId="50" xfId="0" applyFont="1" applyFill="1" applyBorder="1" applyAlignment="1" applyProtection="1">
      <alignment horizontal="left" vertical="center" wrapText="1"/>
      <protection locked="0"/>
    </xf>
    <xf numFmtId="0" fontId="3" fillId="7" borderId="2" xfId="0" applyFont="1" applyFill="1" applyBorder="1" applyAlignment="1" applyProtection="1">
      <alignment horizontal="left" vertical="center" wrapText="1"/>
      <protection locked="0"/>
    </xf>
    <xf numFmtId="0" fontId="6" fillId="4" borderId="14" xfId="0" applyFont="1" applyFill="1" applyBorder="1" applyAlignment="1">
      <alignment horizontal="left"/>
    </xf>
    <xf numFmtId="0" fontId="8" fillId="7" borderId="38" xfId="0" applyFont="1" applyFill="1" applyBorder="1" applyAlignment="1">
      <alignment horizontal="left"/>
    </xf>
    <xf numFmtId="0" fontId="8" fillId="7" borderId="34" xfId="0" applyFont="1" applyFill="1" applyBorder="1" applyAlignment="1">
      <alignment horizontal="left"/>
    </xf>
    <xf numFmtId="0" fontId="8" fillId="7" borderId="35" xfId="0" applyFont="1" applyFill="1" applyBorder="1" applyAlignment="1">
      <alignment horizontal="left"/>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6" fillId="4" borderId="34" xfId="0" applyFont="1" applyFill="1" applyBorder="1" applyAlignment="1">
      <alignment horizontal="left"/>
    </xf>
    <xf numFmtId="0" fontId="6" fillId="4" borderId="36" xfId="0" applyFont="1" applyFill="1" applyBorder="1" applyAlignment="1">
      <alignment horizontal="left"/>
    </xf>
    <xf numFmtId="0" fontId="6" fillId="4" borderId="37" xfId="0" applyFont="1" applyFill="1" applyBorder="1" applyAlignment="1">
      <alignment horizontal="left"/>
    </xf>
    <xf numFmtId="0" fontId="6" fillId="4" borderId="28" xfId="0" applyFont="1" applyFill="1" applyBorder="1" applyAlignment="1">
      <alignment horizontal="left"/>
    </xf>
    <xf numFmtId="0" fontId="6" fillId="4" borderId="29" xfId="0" applyFont="1" applyFill="1" applyBorder="1" applyAlignment="1">
      <alignment horizontal="left"/>
    </xf>
    <xf numFmtId="0" fontId="6" fillId="4" borderId="1" xfId="0" applyFont="1" applyFill="1" applyBorder="1" applyAlignment="1">
      <alignment horizontal="left"/>
    </xf>
    <xf numFmtId="0" fontId="6" fillId="4" borderId="21" xfId="0" applyFont="1" applyFill="1" applyBorder="1" applyAlignment="1">
      <alignment horizontal="left"/>
    </xf>
    <xf numFmtId="0" fontId="6" fillId="4" borderId="23" xfId="0" applyFont="1" applyFill="1" applyBorder="1" applyAlignment="1">
      <alignment horizontal="left"/>
    </xf>
    <xf numFmtId="0" fontId="6" fillId="4" borderId="22" xfId="0" applyFont="1" applyFill="1" applyBorder="1" applyAlignment="1">
      <alignment horizontal="left"/>
    </xf>
    <xf numFmtId="0" fontId="6" fillId="4" borderId="21" xfId="0" applyFont="1" applyFill="1" applyBorder="1" applyAlignment="1" applyProtection="1">
      <alignment horizontal="left" vertical="center"/>
    </xf>
    <xf numFmtId="0" fontId="6" fillId="4" borderId="22" xfId="0" applyFont="1" applyFill="1" applyBorder="1" applyAlignment="1" applyProtection="1">
      <alignment horizontal="left" vertical="center"/>
    </xf>
    <xf numFmtId="0" fontId="3" fillId="7" borderId="21" xfId="0" applyFont="1" applyFill="1" applyBorder="1" applyAlignment="1" applyProtection="1">
      <alignment horizontal="left" vertical="center" wrapText="1"/>
    </xf>
    <xf numFmtId="0" fontId="3" fillId="7" borderId="22" xfId="0" applyFont="1" applyFill="1" applyBorder="1" applyAlignment="1" applyProtection="1">
      <alignment horizontal="left" vertical="center" wrapText="1"/>
    </xf>
    <xf numFmtId="0" fontId="3" fillId="7" borderId="2" xfId="0" applyFont="1" applyFill="1" applyBorder="1" applyAlignment="1" applyProtection="1">
      <alignment horizontal="left" vertical="center" wrapText="1"/>
    </xf>
    <xf numFmtId="0" fontId="3" fillId="7" borderId="25" xfId="0" applyFont="1" applyFill="1" applyBorder="1" applyAlignment="1" applyProtection="1">
      <alignment horizontal="left" vertical="center" wrapText="1"/>
    </xf>
    <xf numFmtId="0" fontId="3" fillId="7" borderId="31" xfId="0" applyFont="1" applyFill="1" applyBorder="1" applyAlignment="1" applyProtection="1">
      <alignment horizontal="left" vertical="top"/>
    </xf>
    <xf numFmtId="0" fontId="3" fillId="7" borderId="29" xfId="0" applyFont="1" applyFill="1" applyBorder="1" applyAlignment="1" applyProtection="1">
      <alignment horizontal="left" vertical="top"/>
    </xf>
    <xf numFmtId="0" fontId="3" fillId="7" borderId="42" xfId="0" applyFont="1" applyFill="1" applyBorder="1" applyAlignment="1" applyProtection="1">
      <alignment horizontal="left" vertical="top"/>
    </xf>
    <xf numFmtId="0" fontId="3" fillId="7" borderId="49" xfId="0" applyFont="1" applyFill="1" applyBorder="1" applyAlignment="1" applyProtection="1">
      <alignment horizontal="left" vertical="top"/>
    </xf>
    <xf numFmtId="0" fontId="21" fillId="5" borderId="0" xfId="0" applyNumberFormat="1" applyFont="1" applyFill="1" applyBorder="1" applyAlignment="1" applyProtection="1">
      <alignment horizontal="center" vertical="center"/>
      <protection locked="0"/>
    </xf>
    <xf numFmtId="0" fontId="21" fillId="5" borderId="15" xfId="0" applyNumberFormat="1" applyFont="1" applyFill="1" applyBorder="1" applyAlignment="1" applyProtection="1">
      <alignment horizontal="center" vertical="center"/>
      <protection locked="0"/>
    </xf>
    <xf numFmtId="165" fontId="21" fillId="5" borderId="3" xfId="1" applyNumberFormat="1" applyFont="1" applyFill="1" applyBorder="1" applyAlignment="1" applyProtection="1">
      <alignment horizontal="center" vertical="center"/>
    </xf>
    <xf numFmtId="165" fontId="21" fillId="5" borderId="26" xfId="1" applyNumberFormat="1" applyFont="1" applyFill="1" applyBorder="1" applyAlignment="1" applyProtection="1">
      <alignment horizontal="center" vertical="center"/>
    </xf>
    <xf numFmtId="165" fontId="21" fillId="5" borderId="34" xfId="1" applyNumberFormat="1" applyFont="1" applyFill="1" applyBorder="1" applyAlignment="1" applyProtection="1">
      <alignment horizontal="center" vertical="center"/>
      <protection locked="0"/>
    </xf>
    <xf numFmtId="165" fontId="21" fillId="5" borderId="39" xfId="1" applyNumberFormat="1" applyFont="1" applyFill="1" applyBorder="1" applyAlignment="1" applyProtection="1">
      <alignment horizontal="center" vertical="center"/>
      <protection locked="0"/>
    </xf>
    <xf numFmtId="0" fontId="6" fillId="4" borderId="21" xfId="0" applyFont="1" applyFill="1" applyBorder="1" applyAlignment="1" applyProtection="1">
      <alignment horizontal="left" vertical="center"/>
      <protection locked="0"/>
    </xf>
    <xf numFmtId="0" fontId="6" fillId="4" borderId="22" xfId="0" applyFont="1" applyFill="1" applyBorder="1" applyAlignment="1" applyProtection="1">
      <alignment horizontal="left" vertical="center"/>
      <protection locked="0"/>
    </xf>
    <xf numFmtId="0" fontId="3" fillId="4" borderId="6" xfId="0" applyFont="1" applyFill="1" applyBorder="1" applyAlignment="1" applyProtection="1">
      <alignment horizontal="center" vertical="center"/>
      <protection locked="0"/>
    </xf>
    <xf numFmtId="0" fontId="3" fillId="4" borderId="0" xfId="0" applyFont="1" applyFill="1" applyBorder="1" applyAlignment="1" applyProtection="1">
      <alignment horizontal="center" vertical="center"/>
      <protection locked="0"/>
    </xf>
    <xf numFmtId="0" fontId="3" fillId="4" borderId="15" xfId="0" applyFont="1" applyFill="1" applyBorder="1" applyAlignment="1" applyProtection="1">
      <alignment horizontal="center" vertical="center"/>
      <protection locked="0"/>
    </xf>
    <xf numFmtId="0" fontId="3" fillId="7" borderId="1" xfId="0" applyFont="1" applyFill="1" applyBorder="1" applyAlignment="1" applyProtection="1">
      <alignment horizontal="left" vertical="center" wrapText="1"/>
    </xf>
    <xf numFmtId="0" fontId="3" fillId="7" borderId="0" xfId="0" applyFont="1" applyFill="1" applyBorder="1" applyAlignment="1" applyProtection="1">
      <alignment horizontal="left" vertical="center" wrapText="1"/>
    </xf>
    <xf numFmtId="0" fontId="3" fillId="7" borderId="28" xfId="0" applyFont="1" applyFill="1" applyBorder="1" applyAlignment="1" applyProtection="1">
      <alignment horizontal="left" vertical="center" wrapText="1"/>
    </xf>
    <xf numFmtId="0" fontId="3" fillId="7" borderId="29" xfId="0" applyFont="1" applyFill="1" applyBorder="1" applyAlignment="1" applyProtection="1">
      <alignment horizontal="left" vertical="center" wrapText="1"/>
    </xf>
    <xf numFmtId="0" fontId="3" fillId="7" borderId="6" xfId="0" applyFont="1" applyFill="1" applyBorder="1" applyAlignment="1" applyProtection="1">
      <alignment horizontal="left" vertical="center" wrapText="1"/>
    </xf>
    <xf numFmtId="0" fontId="3" fillId="7" borderId="14" xfId="0" applyFont="1" applyFill="1" applyBorder="1" applyAlignment="1" applyProtection="1">
      <alignment horizontal="left" vertical="center" wrapText="1"/>
    </xf>
    <xf numFmtId="0" fontId="3" fillId="7" borderId="31" xfId="0" applyFont="1" applyFill="1" applyBorder="1" applyAlignment="1" applyProtection="1">
      <alignment horizontal="left" vertical="center" wrapText="1"/>
    </xf>
    <xf numFmtId="0" fontId="3" fillId="7" borderId="32" xfId="0" applyFont="1" applyFill="1" applyBorder="1" applyAlignment="1" applyProtection="1">
      <alignment horizontal="left" vertical="center" wrapText="1"/>
    </xf>
    <xf numFmtId="0" fontId="20" fillId="0" borderId="0" xfId="0" applyFont="1" applyAlignment="1">
      <alignment horizontal="left" wrapText="1"/>
    </xf>
    <xf numFmtId="0" fontId="6" fillId="8" borderId="5" xfId="0" applyFont="1" applyFill="1" applyBorder="1" applyAlignment="1">
      <alignment horizontal="left"/>
    </xf>
    <xf numFmtId="3" fontId="3" fillId="4" borderId="44"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3" fontId="3" fillId="4" borderId="54" xfId="0" applyNumberFormat="1" applyFont="1" applyFill="1" applyBorder="1" applyAlignment="1">
      <alignment horizontal="center" vertical="center"/>
    </xf>
    <xf numFmtId="0" fontId="8" fillId="9" borderId="16" xfId="0" applyFont="1" applyFill="1" applyBorder="1" applyAlignment="1">
      <alignment horizontal="left" vertical="center"/>
    </xf>
    <xf numFmtId="0" fontId="8" fillId="9" borderId="17" xfId="0" applyFont="1" applyFill="1" applyBorder="1" applyAlignment="1">
      <alignment horizontal="left" vertical="center"/>
    </xf>
    <xf numFmtId="0" fontId="8" fillId="9" borderId="55" xfId="0" applyFont="1" applyFill="1" applyBorder="1" applyAlignment="1">
      <alignment horizontal="left" vertical="center"/>
    </xf>
    <xf numFmtId="44" fontId="3" fillId="7" borderId="22" xfId="0" applyNumberFormat="1" applyFont="1" applyFill="1" applyBorder="1" applyAlignment="1" applyProtection="1">
      <alignment horizontal="center" vertical="center"/>
      <protection locked="0"/>
    </xf>
    <xf numFmtId="44" fontId="3" fillId="7" borderId="7" xfId="0" applyNumberFormat="1" applyFont="1" applyFill="1" applyBorder="1" applyAlignment="1" applyProtection="1">
      <alignment horizontal="center" vertical="center"/>
      <protection locked="0"/>
    </xf>
    <xf numFmtId="14" fontId="3" fillId="7" borderId="7" xfId="0" applyNumberFormat="1" applyFont="1" applyFill="1" applyBorder="1" applyAlignment="1" applyProtection="1">
      <alignment horizontal="center" vertical="center"/>
      <protection locked="0"/>
    </xf>
    <xf numFmtId="14" fontId="3" fillId="7" borderId="56" xfId="0" applyNumberFormat="1"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wrapText="1"/>
    </xf>
    <xf numFmtId="0" fontId="3" fillId="7" borderId="0" xfId="0" applyFont="1" applyFill="1" applyBorder="1" applyAlignment="1" applyProtection="1">
      <alignment horizontal="center" vertical="center" wrapText="1"/>
    </xf>
    <xf numFmtId="0" fontId="3" fillId="7" borderId="15" xfId="0" applyFont="1" applyFill="1" applyBorder="1" applyAlignment="1" applyProtection="1">
      <alignment horizontal="center" vertical="center" wrapText="1"/>
    </xf>
    <xf numFmtId="0" fontId="3" fillId="7" borderId="31" xfId="0" applyFont="1" applyFill="1" applyBorder="1" applyAlignment="1" applyProtection="1">
      <alignment horizontal="center" vertical="center" wrapText="1"/>
    </xf>
    <xf numFmtId="0" fontId="3" fillId="7" borderId="29" xfId="0" applyFont="1" applyFill="1" applyBorder="1" applyAlignment="1" applyProtection="1">
      <alignment horizontal="center" vertical="center" wrapText="1"/>
    </xf>
    <xf numFmtId="0" fontId="3" fillId="7" borderId="30" xfId="0" applyFont="1" applyFill="1" applyBorder="1" applyAlignment="1" applyProtection="1">
      <alignment horizontal="center" vertical="center" wrapText="1"/>
    </xf>
    <xf numFmtId="0" fontId="3" fillId="0" borderId="0" xfId="0" applyFont="1" applyBorder="1" applyAlignment="1">
      <alignment horizontal="left" vertical="top" wrapText="1"/>
    </xf>
    <xf numFmtId="0" fontId="7" fillId="5" borderId="4" xfId="0" applyFont="1" applyFill="1" applyBorder="1" applyAlignment="1" applyProtection="1">
      <alignment horizontal="center"/>
    </xf>
    <xf numFmtId="0" fontId="7" fillId="5" borderId="35" xfId="0" applyFont="1" applyFill="1" applyBorder="1" applyAlignment="1" applyProtection="1">
      <alignment horizontal="center"/>
    </xf>
    <xf numFmtId="0" fontId="3" fillId="7" borderId="8" xfId="0" applyFont="1" applyFill="1" applyBorder="1" applyAlignment="1" applyProtection="1">
      <alignment horizontal="left" vertical="top" wrapText="1"/>
      <protection locked="0"/>
    </xf>
    <xf numFmtId="0" fontId="3" fillId="7" borderId="23" xfId="0" applyFont="1" applyFill="1" applyBorder="1" applyAlignment="1" applyProtection="1">
      <alignment horizontal="left" vertical="top" wrapText="1"/>
      <protection locked="0"/>
    </xf>
    <xf numFmtId="0" fontId="3" fillId="7" borderId="22" xfId="0" applyFont="1" applyFill="1" applyBorder="1" applyAlignment="1" applyProtection="1">
      <alignment horizontal="left" vertical="top" wrapText="1"/>
      <protection locked="0"/>
    </xf>
    <xf numFmtId="0" fontId="3" fillId="7" borderId="6" xfId="0" applyFont="1" applyFill="1" applyBorder="1" applyAlignment="1" applyProtection="1">
      <alignment horizontal="left" vertical="top" wrapText="1"/>
      <protection locked="0"/>
    </xf>
    <xf numFmtId="0" fontId="3" fillId="7" borderId="0" xfId="0" applyFont="1" applyFill="1" applyBorder="1" applyAlignment="1" applyProtection="1">
      <alignment horizontal="left" vertical="top" wrapText="1"/>
      <protection locked="0"/>
    </xf>
    <xf numFmtId="0" fontId="3" fillId="7" borderId="14" xfId="0" applyFont="1" applyFill="1" applyBorder="1" applyAlignment="1" applyProtection="1">
      <alignment horizontal="left" vertical="top" wrapText="1"/>
      <protection locked="0"/>
    </xf>
    <xf numFmtId="0" fontId="3" fillId="7" borderId="11" xfId="0" applyFont="1" applyFill="1" applyBorder="1" applyAlignment="1" applyProtection="1">
      <alignment horizontal="left" vertical="top" wrapText="1"/>
      <protection locked="0"/>
    </xf>
    <xf numFmtId="0" fontId="3" fillId="7" borderId="3" xfId="0" applyFont="1" applyFill="1" applyBorder="1" applyAlignment="1" applyProtection="1">
      <alignment horizontal="left" vertical="top" wrapText="1"/>
      <protection locked="0"/>
    </xf>
    <xf numFmtId="0" fontId="3" fillId="7" borderId="25" xfId="0" applyFont="1" applyFill="1" applyBorder="1" applyAlignment="1" applyProtection="1">
      <alignment horizontal="left" vertical="top" wrapText="1"/>
      <protection locked="0"/>
    </xf>
    <xf numFmtId="0" fontId="9" fillId="4" borderId="0" xfId="0" applyFont="1" applyFill="1" applyAlignment="1">
      <alignment horizontal="center" vertical="top" wrapText="1"/>
    </xf>
    <xf numFmtId="0" fontId="0" fillId="0" borderId="0" xfId="0" applyAlignment="1">
      <alignment horizontal="left" vertical="top" wrapText="1"/>
    </xf>
    <xf numFmtId="0" fontId="6" fillId="4" borderId="2" xfId="0" applyFont="1" applyFill="1" applyBorder="1" applyAlignment="1">
      <alignment horizontal="left"/>
    </xf>
    <xf numFmtId="0" fontId="6" fillId="4" borderId="3" xfId="0" applyFont="1" applyFill="1" applyBorder="1" applyAlignment="1">
      <alignment horizontal="left"/>
    </xf>
    <xf numFmtId="0" fontId="6" fillId="4" borderId="19" xfId="0" applyFont="1" applyFill="1" applyBorder="1" applyAlignment="1">
      <alignment horizontal="left"/>
    </xf>
    <xf numFmtId="0" fontId="6" fillId="4" borderId="20" xfId="0" applyFont="1" applyFill="1" applyBorder="1" applyAlignment="1">
      <alignment horizontal="left"/>
    </xf>
    <xf numFmtId="0" fontId="6" fillId="4" borderId="41" xfId="0" applyFont="1" applyFill="1" applyBorder="1" applyAlignment="1">
      <alignment horizontal="left"/>
    </xf>
    <xf numFmtId="0" fontId="6" fillId="4" borderId="45" xfId="0" applyFont="1" applyFill="1" applyBorder="1" applyAlignment="1">
      <alignment horizontal="left"/>
    </xf>
    <xf numFmtId="0" fontId="3" fillId="7" borderId="6" xfId="0" applyFont="1" applyFill="1" applyBorder="1" applyAlignment="1" applyProtection="1">
      <alignment horizontal="left" vertical="top" wrapText="1"/>
    </xf>
    <xf numFmtId="0" fontId="3" fillId="7" borderId="0" xfId="0" applyFont="1" applyFill="1" applyBorder="1" applyAlignment="1" applyProtection="1">
      <alignment horizontal="left" vertical="top" wrapText="1"/>
    </xf>
    <xf numFmtId="0" fontId="3" fillId="7" borderId="15" xfId="0" applyFont="1" applyFill="1" applyBorder="1" applyAlignment="1" applyProtection="1">
      <alignment horizontal="left" vertical="top" wrapText="1"/>
    </xf>
    <xf numFmtId="0" fontId="3" fillId="7" borderId="31" xfId="0" applyFont="1" applyFill="1" applyBorder="1" applyAlignment="1" applyProtection="1">
      <alignment horizontal="left" vertical="top" wrapText="1"/>
    </xf>
    <xf numFmtId="0" fontId="3" fillId="7" borderId="29" xfId="0" applyFont="1" applyFill="1" applyBorder="1" applyAlignment="1" applyProtection="1">
      <alignment horizontal="left" vertical="top" wrapText="1"/>
    </xf>
    <xf numFmtId="0" fontId="3" fillId="7" borderId="30" xfId="0" applyFont="1" applyFill="1" applyBorder="1" applyAlignment="1" applyProtection="1">
      <alignment horizontal="left" vertical="top" wrapText="1"/>
    </xf>
    <xf numFmtId="0" fontId="6" fillId="0" borderId="38" xfId="0" applyFont="1" applyFill="1" applyBorder="1" applyAlignment="1">
      <alignment horizontal="left" vertical="center" wrapText="1"/>
    </xf>
    <xf numFmtId="0" fontId="6" fillId="0" borderId="34" xfId="0" applyFont="1" applyFill="1" applyBorder="1" applyAlignment="1">
      <alignment horizontal="left" vertical="center" wrapText="1"/>
    </xf>
    <xf numFmtId="0" fontId="6" fillId="0" borderId="39" xfId="0" applyFont="1" applyFill="1" applyBorder="1" applyAlignment="1">
      <alignment horizontal="left" vertical="center" wrapText="1"/>
    </xf>
    <xf numFmtId="0" fontId="3" fillId="7" borderId="24" xfId="0" applyFont="1" applyFill="1" applyBorder="1" applyAlignment="1" applyProtection="1">
      <alignment horizontal="left" vertical="center" wrapText="1"/>
    </xf>
    <xf numFmtId="0" fontId="3" fillId="7" borderId="26" xfId="0" applyFont="1" applyFill="1" applyBorder="1" applyAlignment="1" applyProtection="1">
      <alignment horizontal="left" vertical="center" wrapText="1"/>
    </xf>
    <xf numFmtId="0" fontId="23" fillId="0" borderId="17" xfId="0" applyFont="1" applyBorder="1" applyAlignment="1">
      <alignment horizontal="left" vertical="top"/>
    </xf>
    <xf numFmtId="0" fontId="23" fillId="0" borderId="18" xfId="0" applyFont="1" applyBorder="1" applyAlignment="1">
      <alignment horizontal="left" vertical="top"/>
    </xf>
    <xf numFmtId="0" fontId="11" fillId="3" borderId="36" xfId="0" applyFont="1" applyFill="1" applyBorder="1" applyAlignment="1">
      <alignment horizontal="center" vertical="center"/>
    </xf>
    <xf numFmtId="0" fontId="11" fillId="3" borderId="37" xfId="0" applyFont="1" applyFill="1" applyBorder="1" applyAlignment="1">
      <alignment horizontal="center" vertical="center"/>
    </xf>
    <xf numFmtId="0" fontId="11" fillId="3" borderId="40" xfId="0" applyFont="1" applyFill="1" applyBorder="1" applyAlignment="1">
      <alignment horizontal="center" vertical="center"/>
    </xf>
    <xf numFmtId="0" fontId="6" fillId="5" borderId="5" xfId="0" applyFont="1" applyFill="1" applyBorder="1" applyAlignment="1">
      <alignment horizontal="right" vertical="center"/>
    </xf>
    <xf numFmtId="0" fontId="11" fillId="3" borderId="20" xfId="0" applyFont="1" applyFill="1" applyBorder="1" applyAlignment="1">
      <alignment horizontal="center" vertical="center"/>
    </xf>
    <xf numFmtId="0" fontId="11" fillId="3" borderId="27" xfId="0" applyFont="1" applyFill="1" applyBorder="1" applyAlignment="1">
      <alignment horizontal="center" vertical="center"/>
    </xf>
    <xf numFmtId="0" fontId="6" fillId="4" borderId="2" xfId="0" applyFont="1" applyFill="1" applyBorder="1" applyAlignment="1">
      <alignment horizontal="left" vertical="center"/>
    </xf>
    <xf numFmtId="0" fontId="6" fillId="4" borderId="3" xfId="0" applyFont="1" applyFill="1" applyBorder="1" applyAlignment="1">
      <alignment horizontal="left" vertical="center"/>
    </xf>
    <xf numFmtId="0" fontId="6" fillId="5" borderId="9" xfId="0" applyFont="1" applyFill="1" applyBorder="1" applyAlignment="1">
      <alignment horizontal="right" vertical="center"/>
    </xf>
    <xf numFmtId="0" fontId="27" fillId="0" borderId="1" xfId="0" applyFont="1" applyFill="1" applyBorder="1" applyAlignment="1">
      <alignment horizontal="left" vertical="top" wrapText="1"/>
    </xf>
    <xf numFmtId="0" fontId="27" fillId="0" borderId="0" xfId="0" applyFont="1" applyFill="1" applyBorder="1" applyAlignment="1">
      <alignment horizontal="left" vertical="top" wrapText="1"/>
    </xf>
    <xf numFmtId="0" fontId="27" fillId="0" borderId="15" xfId="0" applyFont="1" applyFill="1" applyBorder="1" applyAlignment="1">
      <alignment horizontal="left" vertical="top" wrapText="1"/>
    </xf>
    <xf numFmtId="0" fontId="6" fillId="5" borderId="11" xfId="0" applyFont="1" applyFill="1" applyBorder="1" applyAlignment="1">
      <alignment vertical="center"/>
    </xf>
    <xf numFmtId="0" fontId="6" fillId="5" borderId="3" xfId="0" applyFont="1" applyFill="1" applyBorder="1" applyAlignment="1">
      <alignment vertical="center"/>
    </xf>
    <xf numFmtId="0" fontId="6" fillId="5" borderId="26" xfId="0" applyFont="1" applyFill="1" applyBorder="1" applyAlignment="1">
      <alignment vertical="center"/>
    </xf>
    <xf numFmtId="0" fontId="25" fillId="0" borderId="0" xfId="0" applyFont="1" applyAlignment="1">
      <alignment horizontal="left"/>
    </xf>
    <xf numFmtId="0" fontId="5" fillId="0" borderId="0" xfId="0" applyFont="1" applyAlignment="1">
      <alignment horizontal="left" wrapText="1"/>
    </xf>
    <xf numFmtId="0" fontId="3" fillId="7" borderId="12" xfId="0" applyNumberFormat="1" applyFont="1" applyFill="1" applyBorder="1" applyAlignment="1" applyProtection="1">
      <alignment horizontal="center" vertical="center" wrapText="1"/>
    </xf>
    <xf numFmtId="0" fontId="3" fillId="7" borderId="47" xfId="0" applyNumberFormat="1" applyFont="1" applyFill="1" applyBorder="1" applyAlignment="1" applyProtection="1">
      <alignment horizontal="center" vertical="center" wrapText="1"/>
    </xf>
    <xf numFmtId="0" fontId="3" fillId="7" borderId="34" xfId="0" applyFont="1" applyFill="1" applyBorder="1" applyAlignment="1" applyProtection="1">
      <alignment horizontal="center" vertical="center"/>
      <protection locked="0"/>
    </xf>
    <xf numFmtId="0" fontId="3" fillId="7" borderId="39" xfId="0" applyFont="1" applyFill="1" applyBorder="1" applyAlignment="1" applyProtection="1">
      <alignment horizontal="center" vertical="center"/>
      <protection locked="0"/>
    </xf>
    <xf numFmtId="0" fontId="6" fillId="4" borderId="21" xfId="0" applyFont="1" applyFill="1" applyBorder="1" applyAlignment="1">
      <alignment horizontal="left" vertical="top" wrapText="1"/>
    </xf>
    <xf numFmtId="0" fontId="6" fillId="4" borderId="23"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25" xfId="0" applyFont="1" applyFill="1" applyBorder="1" applyAlignment="1">
      <alignment horizontal="left" vertical="top" wrapText="1"/>
    </xf>
    <xf numFmtId="0" fontId="3" fillId="7" borderId="7" xfId="0" applyFont="1" applyFill="1" applyBorder="1" applyAlignment="1" applyProtection="1">
      <alignment horizontal="center" vertical="center"/>
      <protection locked="0"/>
    </xf>
    <xf numFmtId="0" fontId="1" fillId="7" borderId="21" xfId="0" applyFont="1" applyFill="1" applyBorder="1" applyAlignment="1">
      <alignment horizontal="center"/>
    </xf>
    <xf numFmtId="0" fontId="2" fillId="7" borderId="23" xfId="0" applyFont="1" applyFill="1" applyBorder="1" applyAlignment="1">
      <alignment horizontal="center"/>
    </xf>
    <xf numFmtId="0" fontId="2" fillId="7" borderId="24" xfId="0" applyFont="1" applyFill="1" applyBorder="1" applyAlignment="1">
      <alignment horizontal="center"/>
    </xf>
    <xf numFmtId="0" fontId="3" fillId="7" borderId="4" xfId="0" applyFont="1" applyFill="1" applyBorder="1" applyAlignment="1" applyProtection="1">
      <alignment horizontal="center" vertical="center"/>
      <protection locked="0"/>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25" xfId="0" applyFont="1" applyBorder="1" applyAlignment="1">
      <alignment horizontal="center" vertical="center" wrapText="1"/>
    </xf>
    <xf numFmtId="44" fontId="31" fillId="0" borderId="8" xfId="0" applyNumberFormat="1" applyFont="1" applyBorder="1" applyAlignment="1">
      <alignment horizontal="center" vertical="center" wrapText="1"/>
    </xf>
    <xf numFmtId="0" fontId="31" fillId="0" borderId="22"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25" xfId="0" applyFont="1" applyBorder="1" applyAlignment="1">
      <alignment horizontal="center" vertical="center" wrapText="1"/>
    </xf>
    <xf numFmtId="14" fontId="31" fillId="0" borderId="8" xfId="0" applyNumberFormat="1" applyFont="1" applyBorder="1" applyAlignment="1">
      <alignment horizontal="center" vertical="center" wrapText="1"/>
    </xf>
    <xf numFmtId="14" fontId="31" fillId="0" borderId="24" xfId="0" applyNumberFormat="1" applyFont="1" applyBorder="1" applyAlignment="1">
      <alignment horizontal="center" vertical="center" wrapText="1"/>
    </xf>
    <xf numFmtId="14" fontId="31" fillId="0" borderId="11" xfId="0" applyNumberFormat="1" applyFont="1" applyBorder="1" applyAlignment="1">
      <alignment horizontal="center" vertical="center" wrapText="1"/>
    </xf>
    <xf numFmtId="14" fontId="31" fillId="0" borderId="26" xfId="0" applyNumberFormat="1" applyFont="1" applyBorder="1" applyAlignment="1">
      <alignment horizontal="center" vertical="center" wrapText="1"/>
    </xf>
    <xf numFmtId="0" fontId="21" fillId="0" borderId="1" xfId="0" applyFont="1" applyBorder="1" applyAlignment="1" applyProtection="1">
      <alignment horizontal="left" wrapText="1"/>
    </xf>
    <xf numFmtId="0" fontId="21" fillId="0" borderId="0" xfId="0" applyFont="1" applyBorder="1" applyAlignment="1" applyProtection="1">
      <alignment horizontal="left" wrapText="1"/>
    </xf>
    <xf numFmtId="0" fontId="21" fillId="0" borderId="15" xfId="0" applyFont="1" applyBorder="1" applyAlignment="1" applyProtection="1">
      <alignment horizontal="left" wrapText="1"/>
    </xf>
    <xf numFmtId="0" fontId="19" fillId="0" borderId="1" xfId="0" applyFont="1" applyBorder="1" applyAlignment="1" applyProtection="1">
      <alignment horizontal="left" wrapText="1"/>
    </xf>
    <xf numFmtId="0" fontId="19" fillId="0" borderId="0" xfId="0" applyFont="1" applyBorder="1" applyAlignment="1" applyProtection="1">
      <alignment horizontal="left" wrapText="1"/>
    </xf>
    <xf numFmtId="0" fontId="19" fillId="0" borderId="15" xfId="0" applyFont="1" applyBorder="1" applyAlignment="1" applyProtection="1">
      <alignment horizontal="left" wrapText="1"/>
    </xf>
    <xf numFmtId="0" fontId="11" fillId="6" borderId="16" xfId="0" applyFont="1" applyFill="1" applyBorder="1" applyAlignment="1" applyProtection="1">
      <alignment horizontal="center"/>
    </xf>
    <xf numFmtId="0" fontId="11" fillId="6" borderId="17" xfId="0" applyFont="1" applyFill="1" applyBorder="1" applyAlignment="1" applyProtection="1">
      <alignment horizontal="center"/>
    </xf>
    <xf numFmtId="0" fontId="11" fillId="6" borderId="18" xfId="0" applyFont="1" applyFill="1" applyBorder="1" applyAlignment="1" applyProtection="1">
      <alignment horizontal="center"/>
    </xf>
    <xf numFmtId="0" fontId="3" fillId="0" borderId="41" xfId="0" applyFont="1" applyBorder="1" applyAlignment="1" applyProtection="1">
      <alignment horizontal="left"/>
      <protection locked="0"/>
    </xf>
    <xf numFmtId="0" fontId="3" fillId="0" borderId="20" xfId="0" applyFont="1" applyBorder="1" applyAlignment="1" applyProtection="1">
      <alignment horizontal="left"/>
      <protection locked="0"/>
    </xf>
    <xf numFmtId="0" fontId="3" fillId="0" borderId="8" xfId="0" applyFont="1" applyBorder="1" applyAlignment="1" applyProtection="1">
      <alignment horizontal="left"/>
    </xf>
    <xf numFmtId="0" fontId="3" fillId="0" borderId="23" xfId="0" applyFont="1" applyBorder="1" applyAlignment="1" applyProtection="1">
      <alignment horizontal="left"/>
    </xf>
    <xf numFmtId="0" fontId="3" fillId="0" borderId="24" xfId="0" applyFont="1" applyBorder="1" applyAlignment="1" applyProtection="1">
      <alignment horizontal="left"/>
    </xf>
    <xf numFmtId="14" fontId="3" fillId="0" borderId="1" xfId="0" applyNumberFormat="1" applyFont="1" applyBorder="1" applyAlignment="1" applyProtection="1">
      <alignment horizontal="left" vertical="center" wrapText="1"/>
    </xf>
    <xf numFmtId="0" fontId="3" fillId="0" borderId="14"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27" xfId="0" applyFont="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2" fillId="0" borderId="15" xfId="0" applyFont="1" applyBorder="1" applyAlignment="1">
      <alignment horizontal="left" vertical="center" wrapText="1"/>
    </xf>
    <xf numFmtId="0" fontId="22" fillId="0" borderId="28"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21" fillId="0" borderId="1" xfId="0" applyFont="1" applyBorder="1" applyAlignment="1" applyProtection="1">
      <alignment horizontal="left" vertical="top" wrapText="1"/>
    </xf>
    <xf numFmtId="0" fontId="19" fillId="0" borderId="0" xfId="0" applyFont="1" applyBorder="1" applyAlignment="1" applyProtection="1">
      <alignment horizontal="left" vertical="top" wrapText="1"/>
    </xf>
    <xf numFmtId="0" fontId="19" fillId="0" borderId="15" xfId="0" applyFont="1" applyBorder="1" applyAlignment="1" applyProtection="1">
      <alignment horizontal="left" vertical="top" wrapText="1"/>
    </xf>
    <xf numFmtId="0" fontId="19" fillId="0" borderId="28" xfId="0" applyFont="1" applyBorder="1" applyAlignment="1" applyProtection="1">
      <alignment horizontal="left" vertical="top" wrapText="1"/>
    </xf>
    <xf numFmtId="0" fontId="19" fillId="0" borderId="29" xfId="0" applyFont="1" applyBorder="1" applyAlignment="1" applyProtection="1">
      <alignment horizontal="left" vertical="top" wrapText="1"/>
    </xf>
    <xf numFmtId="0" fontId="19" fillId="0" borderId="30" xfId="0" applyFont="1" applyBorder="1" applyAlignment="1" applyProtection="1">
      <alignment horizontal="left" vertical="top" wrapText="1"/>
    </xf>
    <xf numFmtId="0" fontId="19" fillId="0" borderId="1" xfId="0" applyFont="1" applyBorder="1" applyAlignment="1" applyProtection="1">
      <alignment horizontal="left" vertical="top" wrapText="1"/>
    </xf>
    <xf numFmtId="0" fontId="21" fillId="0" borderId="0" xfId="0" applyFont="1" applyBorder="1" applyAlignment="1" applyProtection="1">
      <alignment horizontal="left" vertical="top" wrapText="1"/>
    </xf>
    <xf numFmtId="0" fontId="21" fillId="0" borderId="15" xfId="0" applyFont="1" applyBorder="1" applyAlignment="1" applyProtection="1">
      <alignment horizontal="left" vertical="top" wrapText="1"/>
    </xf>
    <xf numFmtId="0" fontId="11" fillId="6" borderId="1" xfId="0" applyFont="1" applyFill="1" applyBorder="1" applyAlignment="1" applyProtection="1">
      <alignment horizontal="center"/>
    </xf>
    <xf numFmtId="0" fontId="11" fillId="6" borderId="0" xfId="0" applyFont="1" applyFill="1" applyBorder="1" applyAlignment="1" applyProtection="1">
      <alignment horizontal="center"/>
    </xf>
    <xf numFmtId="0" fontId="11" fillId="6" borderId="15" xfId="0" applyFont="1" applyFill="1" applyBorder="1" applyAlignment="1" applyProtection="1">
      <alignment horizontal="center"/>
    </xf>
    <xf numFmtId="0" fontId="21" fillId="0" borderId="1" xfId="0" applyFont="1" applyBorder="1" applyAlignment="1" applyProtection="1">
      <alignment horizontal="center"/>
    </xf>
    <xf numFmtId="0" fontId="21" fillId="0" borderId="0" xfId="0" applyFont="1" applyBorder="1" applyAlignment="1" applyProtection="1">
      <alignment horizontal="center"/>
    </xf>
    <xf numFmtId="0" fontId="21" fillId="0" borderId="15" xfId="0" applyFont="1" applyBorder="1" applyAlignment="1" applyProtection="1">
      <alignment horizontal="center"/>
    </xf>
    <xf numFmtId="0" fontId="21" fillId="0" borderId="8" xfId="0" applyFont="1" applyBorder="1" applyAlignment="1" applyProtection="1">
      <alignment horizontal="left" vertical="center" wrapText="1"/>
    </xf>
    <xf numFmtId="0" fontId="21" fillId="0" borderId="23" xfId="0" applyFont="1" applyBorder="1" applyAlignment="1" applyProtection="1">
      <alignment horizontal="left" vertical="center" wrapText="1"/>
    </xf>
    <xf numFmtId="0" fontId="21" fillId="0" borderId="6" xfId="0" applyFont="1" applyBorder="1" applyAlignment="1" applyProtection="1">
      <alignment horizontal="left" vertical="center" wrapText="1"/>
      <protection locked="0"/>
    </xf>
    <xf numFmtId="0" fontId="21" fillId="0" borderId="0"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18" fillId="0" borderId="19" xfId="0" applyFont="1" applyBorder="1" applyAlignment="1" applyProtection="1">
      <alignment horizontal="left" vertical="center" wrapText="1"/>
    </xf>
    <xf numFmtId="0" fontId="18" fillId="0" borderId="20" xfId="0" applyFont="1" applyBorder="1" applyAlignment="1" applyProtection="1">
      <alignment horizontal="left" vertical="center" wrapText="1"/>
    </xf>
    <xf numFmtId="0" fontId="18" fillId="0" borderId="27"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15" xfId="0" applyFont="1" applyBorder="1" applyAlignment="1" applyProtection="1">
      <alignment horizontal="left" vertical="center" wrapText="1"/>
    </xf>
    <xf numFmtId="0" fontId="18" fillId="0" borderId="21" xfId="0" applyFont="1" applyBorder="1" applyAlignment="1" applyProtection="1">
      <alignment horizontal="left" vertical="center" wrapText="1"/>
    </xf>
    <xf numFmtId="0" fontId="18" fillId="0" borderId="23" xfId="0" applyFont="1" applyBorder="1" applyAlignment="1" applyProtection="1">
      <alignment horizontal="left" vertical="center" wrapText="1"/>
    </xf>
    <xf numFmtId="0" fontId="18" fillId="0" borderId="24" xfId="0" applyFont="1" applyBorder="1" applyAlignment="1" applyProtection="1">
      <alignment horizontal="left" vertical="center" wrapText="1"/>
    </xf>
    <xf numFmtId="0" fontId="18" fillId="0" borderId="2" xfId="0" applyFont="1" applyBorder="1" applyAlignment="1" applyProtection="1">
      <alignment horizontal="left" vertical="center" wrapText="1"/>
    </xf>
    <xf numFmtId="0" fontId="18" fillId="0" borderId="3" xfId="0" applyFont="1" applyBorder="1" applyAlignment="1" applyProtection="1">
      <alignment horizontal="left" vertical="center" wrapText="1"/>
    </xf>
    <xf numFmtId="0" fontId="18" fillId="0" borderId="26" xfId="0" applyFont="1" applyBorder="1" applyAlignment="1" applyProtection="1">
      <alignment horizontal="left" vertical="center" wrapText="1"/>
    </xf>
    <xf numFmtId="0" fontId="3" fillId="0" borderId="21" xfId="0" applyFont="1" applyBorder="1" applyAlignment="1" applyProtection="1">
      <alignment horizontal="left"/>
    </xf>
    <xf numFmtId="0" fontId="3" fillId="0" borderId="1" xfId="0" applyFont="1" applyBorder="1" applyAlignment="1" applyProtection="1">
      <alignment horizontal="left"/>
    </xf>
    <xf numFmtId="0" fontId="3" fillId="0" borderId="0" xfId="0" applyFont="1" applyBorder="1" applyAlignment="1" applyProtection="1">
      <alignment horizontal="left"/>
    </xf>
    <xf numFmtId="0" fontId="3" fillId="0" borderId="15" xfId="0" applyFont="1" applyBorder="1" applyAlignment="1" applyProtection="1">
      <alignment horizontal="left"/>
    </xf>
    <xf numFmtId="0" fontId="3" fillId="0" borderId="2" xfId="0" applyFont="1" applyBorder="1" applyAlignment="1" applyProtection="1">
      <alignment horizontal="left" vertical="center" wrapText="1"/>
    </xf>
    <xf numFmtId="0" fontId="3" fillId="0" borderId="25"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8" fillId="0" borderId="2" xfId="0" applyFont="1" applyBorder="1" applyAlignment="1" applyProtection="1">
      <alignment horizontal="left" vertical="center"/>
    </xf>
    <xf numFmtId="0" fontId="18" fillId="0" borderId="3" xfId="0" applyFont="1" applyBorder="1" applyAlignment="1" applyProtection="1">
      <alignment horizontal="left" vertical="center"/>
    </xf>
    <xf numFmtId="0" fontId="18" fillId="0" borderId="26" xfId="0" applyFont="1" applyBorder="1" applyAlignment="1" applyProtection="1">
      <alignment horizontal="left" vertical="center"/>
    </xf>
    <xf numFmtId="0" fontId="18" fillId="0" borderId="28" xfId="0" applyFont="1" applyBorder="1" applyAlignment="1" applyProtection="1">
      <alignment horizontal="left" vertical="center"/>
    </xf>
    <xf numFmtId="0" fontId="18" fillId="0" borderId="29" xfId="0" applyFont="1" applyBorder="1" applyAlignment="1" applyProtection="1">
      <alignment horizontal="left" vertical="center"/>
    </xf>
    <xf numFmtId="0" fontId="18" fillId="0" borderId="30" xfId="0" applyFont="1" applyBorder="1" applyAlignment="1" applyProtection="1">
      <alignment horizontal="left" vertical="center"/>
    </xf>
    <xf numFmtId="0" fontId="10" fillId="0" borderId="29" xfId="0" applyFont="1" applyBorder="1" applyAlignment="1" applyProtection="1">
      <alignment horizontal="center" vertical="top"/>
    </xf>
    <xf numFmtId="0" fontId="34" fillId="0" borderId="36" xfId="0" applyFont="1" applyBorder="1" applyAlignment="1" applyProtection="1">
      <alignment horizontal="center" vertical="center"/>
    </xf>
    <xf numFmtId="0" fontId="34" fillId="0" borderId="33" xfId="0" applyFont="1" applyBorder="1" applyAlignment="1" applyProtection="1">
      <alignment horizontal="center" vertical="center"/>
    </xf>
    <xf numFmtId="0" fontId="18" fillId="0" borderId="13" xfId="0" applyFont="1" applyBorder="1" applyAlignment="1" applyProtection="1">
      <alignment horizontal="left" wrapText="1"/>
      <protection locked="0"/>
    </xf>
    <xf numFmtId="0" fontId="18" fillId="0" borderId="37" xfId="0" applyFont="1" applyBorder="1" applyAlignment="1" applyProtection="1">
      <alignment horizontal="left" wrapText="1"/>
      <protection locked="0"/>
    </xf>
    <xf numFmtId="0" fontId="18" fillId="0" borderId="40" xfId="0" applyFont="1" applyBorder="1" applyAlignment="1" applyProtection="1">
      <alignment horizontal="left" wrapText="1"/>
      <protection locked="0"/>
    </xf>
    <xf numFmtId="0" fontId="18" fillId="0" borderId="46" xfId="0" applyFont="1" applyBorder="1" applyAlignment="1" applyProtection="1">
      <alignment horizontal="center"/>
    </xf>
    <xf numFmtId="0" fontId="18" fillId="0" borderId="17" xfId="0" applyFont="1" applyBorder="1" applyAlignment="1" applyProtection="1">
      <alignment horizontal="center"/>
    </xf>
    <xf numFmtId="0" fontId="18" fillId="0" borderId="18" xfId="0" applyFont="1" applyBorder="1" applyAlignment="1" applyProtection="1">
      <alignment horizontal="center"/>
    </xf>
    <xf numFmtId="0" fontId="3" fillId="0" borderId="34" xfId="0" applyFont="1" applyBorder="1" applyAlignment="1" applyProtection="1">
      <alignment horizontal="center"/>
    </xf>
    <xf numFmtId="0" fontId="3" fillId="0" borderId="39" xfId="0" applyFont="1" applyBorder="1" applyAlignment="1" applyProtection="1">
      <alignment horizontal="center"/>
    </xf>
    <xf numFmtId="0" fontId="3" fillId="0" borderId="2" xfId="0" applyFont="1" applyBorder="1" applyAlignment="1" applyProtection="1">
      <alignment horizontal="left"/>
    </xf>
    <xf numFmtId="0" fontId="3" fillId="0" borderId="3" xfId="0" applyFont="1" applyBorder="1" applyAlignment="1" applyProtection="1">
      <alignment horizontal="left"/>
    </xf>
    <xf numFmtId="0" fontId="3" fillId="0" borderId="38" xfId="0" applyFont="1" applyBorder="1" applyAlignment="1" applyProtection="1">
      <alignment horizontal="left"/>
    </xf>
    <xf numFmtId="0" fontId="3" fillId="0" borderId="35" xfId="0" applyFont="1" applyBorder="1" applyAlignment="1" applyProtection="1">
      <alignment horizontal="left"/>
    </xf>
    <xf numFmtId="0" fontId="11" fillId="0" borderId="4" xfId="0" applyFont="1" applyBorder="1" applyAlignment="1" applyProtection="1">
      <alignment horizontal="left"/>
    </xf>
    <xf numFmtId="0" fontId="11" fillId="0" borderId="34" xfId="0" applyFont="1" applyBorder="1" applyAlignment="1" applyProtection="1">
      <alignment horizontal="left"/>
    </xf>
    <xf numFmtId="0" fontId="11" fillId="0" borderId="39" xfId="0" applyFont="1" applyBorder="1" applyAlignment="1" applyProtection="1">
      <alignment horizontal="left"/>
    </xf>
    <xf numFmtId="0" fontId="3" fillId="6" borderId="48" xfId="0" applyFont="1" applyFill="1" applyBorder="1" applyAlignment="1" applyProtection="1">
      <alignment horizontal="left" vertical="center"/>
    </xf>
    <xf numFmtId="0" fontId="3" fillId="6" borderId="42" xfId="0" applyFont="1" applyFill="1" applyBorder="1" applyAlignment="1" applyProtection="1">
      <alignment horizontal="left" vertical="center"/>
    </xf>
    <xf numFmtId="0" fontId="3" fillId="6" borderId="49" xfId="0" applyFont="1" applyFill="1" applyBorder="1" applyAlignment="1" applyProtection="1">
      <alignment horizontal="left" vertical="center"/>
    </xf>
  </cellXfs>
  <cellStyles count="2">
    <cellStyle name="Komma" xfId="1" builtinId="3"/>
    <cellStyle name="Normal" xfId="0" builtinId="0"/>
  </cellStyles>
  <dxfs count="10">
    <dxf>
      <fill>
        <patternFill>
          <bgColor theme="0"/>
        </patternFill>
      </fill>
    </dxf>
    <dxf>
      <fill>
        <patternFill>
          <bgColor theme="0"/>
        </patternFill>
      </fill>
      <border>
        <right style="thin">
          <color auto="1"/>
        </right>
        <top style="thin">
          <color auto="1"/>
        </top>
        <bottom style="thin">
          <color auto="1"/>
        </bottom>
        <vertical/>
        <horizontal/>
      </border>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D5D5D5"/>
      <rgbColor rgb="00003366"/>
      <rgbColor rgb="00339966"/>
      <rgbColor rgb="00003300"/>
      <rgbColor rgb="00333300"/>
      <rgbColor rgb="00993300"/>
      <rgbColor rgb="00993366"/>
      <rgbColor rgb="00333399"/>
      <rgbColor rgb="00333333"/>
    </indexedColors>
    <mruColors>
      <color rgb="FFE8E8E8"/>
      <color rgb="FFD3D3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104775</xdr:rowOff>
    </xdr:from>
    <xdr:to>
      <xdr:col>1</xdr:col>
      <xdr:colOff>742950</xdr:colOff>
      <xdr:row>2</xdr:row>
      <xdr:rowOff>19050</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4775" y="104775"/>
          <a:ext cx="1562100" cy="542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85725</xdr:rowOff>
    </xdr:from>
    <xdr:to>
      <xdr:col>1</xdr:col>
      <xdr:colOff>762000</xdr:colOff>
      <xdr:row>2</xdr:row>
      <xdr:rowOff>190500</xdr:rowOff>
    </xdr:to>
    <xdr:pic>
      <xdr:nvPicPr>
        <xdr:cNvPr id="5" name="Bilde 4">
          <a:extLst>
            <a:ext uri="{FF2B5EF4-FFF2-40B4-BE49-F238E27FC236}">
              <a16:creationId xmlns:a16="http://schemas.microsoft.com/office/drawing/2014/main" id="{E915A3D4-F7B7-4E92-AB14-31EB0EE2EECA}"/>
            </a:ext>
          </a:extLst>
        </xdr:cNvPr>
        <xdr:cNvPicPr>
          <a:picLocks noChangeAspect="1"/>
        </xdr:cNvPicPr>
      </xdr:nvPicPr>
      <xdr:blipFill>
        <a:blip xmlns:r="http://schemas.openxmlformats.org/officeDocument/2006/relationships" r:embed="rId1"/>
        <a:stretch>
          <a:fillRect/>
        </a:stretch>
      </xdr:blipFill>
      <xdr:spPr>
        <a:xfrm>
          <a:off x="95250" y="85725"/>
          <a:ext cx="1562100" cy="542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69272</xdr:colOff>
          <xdr:row>5</xdr:row>
          <xdr:rowOff>56284</xdr:rowOff>
        </xdr:from>
        <xdr:to>
          <xdr:col>8</xdr:col>
          <xdr:colOff>727364</xdr:colOff>
          <xdr:row>38</xdr:row>
          <xdr:rowOff>116032</xdr:rowOff>
        </xdr:to>
        <xdr:pic>
          <xdr:nvPicPr>
            <xdr:cNvPr id="7" name="Bilde 6">
              <a:extLst>
                <a:ext uri="{FF2B5EF4-FFF2-40B4-BE49-F238E27FC236}">
                  <a16:creationId xmlns:a16="http://schemas.microsoft.com/office/drawing/2014/main" id="{FB655EEC-0363-4ECA-937B-F5D9BAFD84E7}"/>
                </a:ext>
              </a:extLst>
            </xdr:cNvPr>
            <xdr:cNvPicPr>
              <a:picLocks noChangeAspect="1" noChangeArrowheads="1"/>
              <a:extLst>
                <a:ext uri="{84589F7E-364E-4C9E-8A38-B11213B215E9}">
                  <a14:cameraTool cellRange="Søknad!$A$117:$H$147" spid="_x0000_s5237"/>
                </a:ext>
              </a:extLst>
            </xdr:cNvPicPr>
          </xdr:nvPicPr>
          <xdr:blipFill>
            <a:blip xmlns:r="http://schemas.openxmlformats.org/officeDocument/2006/relationships" r:embed="rId1"/>
            <a:srcRect/>
            <a:stretch>
              <a:fillRect/>
            </a:stretch>
          </xdr:blipFill>
          <xdr:spPr bwMode="auto">
            <a:xfrm>
              <a:off x="69272" y="1008784"/>
              <a:ext cx="6754092" cy="5488998"/>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207818</xdr:colOff>
          <xdr:row>60</xdr:row>
          <xdr:rowOff>60613</xdr:rowOff>
        </xdr:from>
        <xdr:to>
          <xdr:col>8</xdr:col>
          <xdr:colOff>519545</xdr:colOff>
          <xdr:row>120</xdr:row>
          <xdr:rowOff>29440</xdr:rowOff>
        </xdr:to>
        <xdr:pic>
          <xdr:nvPicPr>
            <xdr:cNvPr id="12" name="Bilde 11">
              <a:extLst>
                <a:ext uri="{FF2B5EF4-FFF2-40B4-BE49-F238E27FC236}">
                  <a16:creationId xmlns:a16="http://schemas.microsoft.com/office/drawing/2014/main" id="{E962D598-65DB-447E-823F-69B819242EBC}"/>
                </a:ext>
              </a:extLst>
            </xdr:cNvPr>
            <xdr:cNvPicPr>
              <a:picLocks noChangeAspect="1" noChangeArrowheads="1"/>
              <a:extLst>
                <a:ext uri="{84589F7E-364E-4C9E-8A38-B11213B215E9}">
                  <a14:cameraTool cellRange="Søknad!$B$51:$H$104" spid="_x0000_s5238"/>
                </a:ext>
              </a:extLst>
            </xdr:cNvPicPr>
          </xdr:nvPicPr>
          <xdr:blipFill>
            <a:blip xmlns:r="http://schemas.openxmlformats.org/officeDocument/2006/relationships" r:embed="rId2"/>
            <a:srcRect/>
            <a:stretch>
              <a:fillRect/>
            </a:stretch>
          </xdr:blipFill>
          <xdr:spPr bwMode="auto">
            <a:xfrm>
              <a:off x="207818" y="10061863"/>
              <a:ext cx="6407727" cy="98401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t2.mil.no/FPVS%20SKJERMET/PERSL&#216;NN-AVD%20REISE-FLYTTE/06%20Pendling/S&#248;knadsblankett%20S&#248;knad%20om%20pendli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tronstad\AppData\Local\Microsoft\Windows\Temporary%20Internet%20Files\Content.Outlook\1AIGKPKZ\S&#248;knad%20om%20flytting%20utlan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øknad om pendling"/>
      <sheetName val="Ark4"/>
    </sheetNames>
    <sheetDataSet>
      <sheetData sheetId="0"/>
      <sheetData sheetId="1">
        <row r="9">
          <cell r="D9" t="str">
            <v>Enslig</v>
          </cell>
        </row>
        <row r="10">
          <cell r="D10" t="str">
            <v xml:space="preserve">  </v>
          </cell>
        </row>
        <row r="11">
          <cell r="D11" t="str">
            <v>Ja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valg"/>
      <sheetName val="Søknad"/>
      <sheetName val="Avgjørelse"/>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866"/>
  <sheetViews>
    <sheetView showGridLines="0" tabSelected="1" showWhiteSpace="0" zoomScaleNormal="100" zoomScaleSheetLayoutView="110" workbookViewId="0">
      <selection activeCell="A9" sqref="A9:A10"/>
    </sheetView>
  </sheetViews>
  <sheetFormatPr baseColWidth="10" defaultRowHeight="12.75" x14ac:dyDescent="0.2"/>
  <cols>
    <col min="1" max="1" width="13.85546875" customWidth="1"/>
    <col min="2" max="2" width="12.5703125" customWidth="1"/>
    <col min="3" max="3" width="12.42578125" customWidth="1"/>
    <col min="4" max="5" width="12.140625" customWidth="1"/>
    <col min="6" max="6" width="12.42578125" customWidth="1"/>
    <col min="7" max="7" width="10.7109375" customWidth="1"/>
    <col min="8" max="8" width="12.42578125" customWidth="1"/>
    <col min="9" max="9" width="5" customWidth="1"/>
    <col min="10" max="10" width="6" customWidth="1"/>
    <col min="11" max="11" width="6.42578125" customWidth="1"/>
  </cols>
  <sheetData>
    <row r="1" spans="1:9" ht="33" customHeight="1" x14ac:dyDescent="0.35">
      <c r="A1" s="4"/>
      <c r="B1" s="4"/>
      <c r="C1" s="133" t="s">
        <v>120</v>
      </c>
      <c r="D1" s="133"/>
      <c r="E1" s="133"/>
      <c r="F1" s="133"/>
      <c r="G1" s="4"/>
      <c r="H1" s="113" t="s">
        <v>213</v>
      </c>
    </row>
    <row r="2" spans="1:9" ht="16.5" customHeight="1" x14ac:dyDescent="0.25">
      <c r="A2" s="4"/>
      <c r="B2" s="4"/>
      <c r="C2" s="115" t="s">
        <v>148</v>
      </c>
      <c r="D2" s="115"/>
      <c r="E2" s="115"/>
      <c r="F2" s="115"/>
      <c r="G2" s="4"/>
      <c r="H2" s="4"/>
    </row>
    <row r="3" spans="1:9" ht="15.75" customHeight="1" x14ac:dyDescent="0.2">
      <c r="A3" s="175" t="s">
        <v>143</v>
      </c>
      <c r="B3" s="175"/>
      <c r="C3" s="175"/>
      <c r="D3" s="175"/>
      <c r="E3" s="175"/>
      <c r="F3" s="175"/>
      <c r="G3" s="175"/>
      <c r="H3" s="175"/>
    </row>
    <row r="4" spans="1:9" ht="12.75" customHeight="1" x14ac:dyDescent="0.2">
      <c r="A4" s="175"/>
      <c r="B4" s="175"/>
      <c r="C4" s="175"/>
      <c r="D4" s="175"/>
      <c r="E4" s="175"/>
      <c r="F4" s="175"/>
      <c r="G4" s="175"/>
      <c r="H4" s="175"/>
    </row>
    <row r="5" spans="1:9" x14ac:dyDescent="0.2">
      <c r="A5" s="176" t="s">
        <v>163</v>
      </c>
      <c r="B5" s="176"/>
      <c r="C5" s="176"/>
      <c r="D5" s="176"/>
      <c r="E5" s="176"/>
      <c r="F5" s="176"/>
      <c r="G5" s="176"/>
      <c r="H5" s="176"/>
    </row>
    <row r="6" spans="1:9" ht="13.5" thickBot="1" x14ac:dyDescent="0.25">
      <c r="A6" s="82" t="s">
        <v>188</v>
      </c>
      <c r="B6" s="4"/>
      <c r="C6" s="4"/>
      <c r="D6" s="4"/>
      <c r="E6" s="4"/>
      <c r="F6" s="4"/>
      <c r="G6" s="4"/>
      <c r="H6" s="4"/>
    </row>
    <row r="7" spans="1:9" ht="15.75" customHeight="1" thickBot="1" x14ac:dyDescent="0.25">
      <c r="A7" s="154" t="s">
        <v>189</v>
      </c>
      <c r="B7" s="155"/>
      <c r="C7" s="155"/>
      <c r="D7" s="155"/>
      <c r="E7" s="155"/>
      <c r="F7" s="155"/>
      <c r="G7" s="155"/>
      <c r="H7" s="155"/>
      <c r="I7" s="156"/>
    </row>
    <row r="8" spans="1:9" ht="14.25" customHeight="1" x14ac:dyDescent="0.2">
      <c r="A8" s="91" t="s">
        <v>0</v>
      </c>
      <c r="B8" s="138" t="s">
        <v>105</v>
      </c>
      <c r="C8" s="139"/>
      <c r="D8" s="138" t="s">
        <v>106</v>
      </c>
      <c r="E8" s="183"/>
      <c r="F8" s="24" t="s">
        <v>4</v>
      </c>
      <c r="G8" s="138" t="s">
        <v>5</v>
      </c>
      <c r="H8" s="139"/>
      <c r="I8" s="168"/>
    </row>
    <row r="9" spans="1:9" ht="14.25" customHeight="1" x14ac:dyDescent="0.2">
      <c r="A9" s="180"/>
      <c r="B9" s="134"/>
      <c r="C9" s="140"/>
      <c r="D9" s="134"/>
      <c r="E9" s="135"/>
      <c r="F9" s="142"/>
      <c r="G9" s="134"/>
      <c r="H9" s="140"/>
      <c r="I9" s="157"/>
    </row>
    <row r="10" spans="1:9" ht="9" customHeight="1" x14ac:dyDescent="0.2">
      <c r="A10" s="181"/>
      <c r="B10" s="136"/>
      <c r="C10" s="141"/>
      <c r="D10" s="136"/>
      <c r="E10" s="137"/>
      <c r="F10" s="143"/>
      <c r="G10" s="136"/>
      <c r="H10" s="141"/>
      <c r="I10" s="174"/>
    </row>
    <row r="11" spans="1:9" ht="15" customHeight="1" x14ac:dyDescent="0.2">
      <c r="A11" s="166" t="s">
        <v>70</v>
      </c>
      <c r="B11" s="167"/>
      <c r="C11" s="177"/>
      <c r="D11" s="178"/>
      <c r="E11" s="178"/>
      <c r="F11" s="178"/>
      <c r="G11" s="178"/>
      <c r="H11" s="178"/>
      <c r="I11" s="179"/>
    </row>
    <row r="12" spans="1:9" ht="15" customHeight="1" x14ac:dyDescent="0.2">
      <c r="A12" s="158" t="s">
        <v>146</v>
      </c>
      <c r="B12" s="159"/>
      <c r="C12" s="160"/>
      <c r="D12" s="160"/>
      <c r="E12" s="160"/>
      <c r="F12" s="160"/>
      <c r="G12" s="160"/>
      <c r="H12" s="160"/>
      <c r="I12" s="160"/>
    </row>
    <row r="13" spans="1:9" ht="17.25" customHeight="1" thickBot="1" x14ac:dyDescent="0.25">
      <c r="A13" s="215" t="s">
        <v>182</v>
      </c>
      <c r="B13" s="216"/>
      <c r="C13" s="94"/>
      <c r="D13" s="217"/>
      <c r="E13" s="218"/>
      <c r="F13" s="218"/>
      <c r="G13" s="218"/>
      <c r="H13" s="218"/>
      <c r="I13" s="219"/>
    </row>
    <row r="14" spans="1:9" s="3" customFormat="1" ht="15.75" customHeight="1" thickBot="1" x14ac:dyDescent="0.25">
      <c r="A14" s="154" t="s">
        <v>154</v>
      </c>
      <c r="B14" s="155"/>
      <c r="C14" s="155"/>
      <c r="D14" s="155"/>
      <c r="E14" s="155"/>
      <c r="F14" s="155"/>
      <c r="G14" s="155"/>
      <c r="H14" s="155"/>
      <c r="I14" s="156"/>
    </row>
    <row r="15" spans="1:9" s="3" customFormat="1" ht="14.25" customHeight="1" x14ac:dyDescent="0.2">
      <c r="A15" s="150" t="s">
        <v>140</v>
      </c>
      <c r="B15" s="151"/>
      <c r="C15" s="88" t="s">
        <v>169</v>
      </c>
      <c r="D15" s="89" t="s">
        <v>139</v>
      </c>
      <c r="E15" s="76" t="s">
        <v>11</v>
      </c>
      <c r="F15" s="79" t="s">
        <v>147</v>
      </c>
      <c r="G15" s="24" t="s">
        <v>3</v>
      </c>
      <c r="H15" s="138" t="s">
        <v>13</v>
      </c>
      <c r="I15" s="168"/>
    </row>
    <row r="16" spans="1:9" s="3" customFormat="1" ht="14.25" customHeight="1" x14ac:dyDescent="0.2">
      <c r="A16" s="144"/>
      <c r="B16" s="145"/>
      <c r="C16" s="84"/>
      <c r="D16" s="148"/>
      <c r="E16" s="148"/>
      <c r="F16" s="142"/>
      <c r="G16" s="152"/>
      <c r="H16" s="162"/>
      <c r="I16" s="172"/>
    </row>
    <row r="17" spans="1:9" s="3" customFormat="1" ht="14.25" customHeight="1" x14ac:dyDescent="0.2">
      <c r="A17" s="146"/>
      <c r="B17" s="147"/>
      <c r="C17" s="87"/>
      <c r="D17" s="149"/>
      <c r="E17" s="149"/>
      <c r="F17" s="143"/>
      <c r="G17" s="153"/>
      <c r="H17" s="163"/>
      <c r="I17" s="173"/>
    </row>
    <row r="18" spans="1:9" s="3" customFormat="1" ht="14.25" customHeight="1" x14ac:dyDescent="0.2">
      <c r="A18" s="164" t="s">
        <v>67</v>
      </c>
      <c r="B18" s="165"/>
      <c r="C18" s="169" t="s">
        <v>12</v>
      </c>
      <c r="D18" s="170"/>
      <c r="E18" s="170"/>
      <c r="F18" s="170"/>
      <c r="G18" s="170"/>
      <c r="H18" s="170"/>
      <c r="I18" s="171"/>
    </row>
    <row r="19" spans="1:9" s="3" customFormat="1" ht="14.25" customHeight="1" x14ac:dyDescent="0.2">
      <c r="A19" s="161"/>
      <c r="B19" s="135"/>
      <c r="C19" s="134"/>
      <c r="D19" s="140"/>
      <c r="E19" s="140"/>
      <c r="F19" s="140"/>
      <c r="G19" s="140"/>
      <c r="H19" s="140"/>
      <c r="I19" s="157"/>
    </row>
    <row r="20" spans="1:9" s="3" customFormat="1" ht="16.5" customHeight="1" thickBot="1" x14ac:dyDescent="0.25">
      <c r="A20" s="161"/>
      <c r="B20" s="135"/>
      <c r="C20" s="134"/>
      <c r="D20" s="140"/>
      <c r="E20" s="140"/>
      <c r="F20" s="140"/>
      <c r="G20" s="140"/>
      <c r="H20" s="140"/>
      <c r="I20" s="157"/>
    </row>
    <row r="21" spans="1:9" s="3" customFormat="1" ht="14.25" customHeight="1" thickBot="1" x14ac:dyDescent="0.25">
      <c r="A21" s="154" t="s">
        <v>155</v>
      </c>
      <c r="B21" s="155"/>
      <c r="C21" s="155"/>
      <c r="D21" s="155"/>
      <c r="E21" s="155"/>
      <c r="F21" s="155"/>
      <c r="G21" s="155"/>
      <c r="H21" s="155"/>
      <c r="I21" s="156"/>
    </row>
    <row r="22" spans="1:9" s="3" customFormat="1" ht="15.75" customHeight="1" x14ac:dyDescent="0.2">
      <c r="A22" s="150" t="s">
        <v>140</v>
      </c>
      <c r="B22" s="151"/>
      <c r="C22" s="88" t="s">
        <v>169</v>
      </c>
      <c r="D22" s="89" t="s">
        <v>139</v>
      </c>
      <c r="E22" s="90" t="s">
        <v>11</v>
      </c>
      <c r="F22" s="79" t="s">
        <v>147</v>
      </c>
      <c r="G22" s="24" t="s">
        <v>3</v>
      </c>
      <c r="H22" s="138" t="s">
        <v>13</v>
      </c>
      <c r="I22" s="168"/>
    </row>
    <row r="23" spans="1:9" s="3" customFormat="1" ht="14.25" customHeight="1" x14ac:dyDescent="0.2">
      <c r="A23" s="161"/>
      <c r="B23" s="140"/>
      <c r="C23" s="84"/>
      <c r="D23" s="148"/>
      <c r="E23" s="148"/>
      <c r="F23" s="142"/>
      <c r="G23" s="162"/>
      <c r="H23" s="162"/>
      <c r="I23" s="172"/>
    </row>
    <row r="24" spans="1:9" s="3" customFormat="1" ht="14.25" customHeight="1" x14ac:dyDescent="0.2">
      <c r="A24" s="182"/>
      <c r="B24" s="141"/>
      <c r="C24" s="87"/>
      <c r="D24" s="149"/>
      <c r="E24" s="149"/>
      <c r="F24" s="143"/>
      <c r="G24" s="163"/>
      <c r="H24" s="163"/>
      <c r="I24" s="173"/>
    </row>
    <row r="25" spans="1:9" s="3" customFormat="1" ht="14.25" customHeight="1" x14ac:dyDescent="0.2">
      <c r="A25" s="164" t="s">
        <v>67</v>
      </c>
      <c r="B25" s="165"/>
      <c r="C25" s="169" t="s">
        <v>12</v>
      </c>
      <c r="D25" s="170"/>
      <c r="E25" s="170"/>
      <c r="F25" s="170"/>
      <c r="G25" s="170"/>
      <c r="H25" s="170"/>
      <c r="I25" s="171"/>
    </row>
    <row r="26" spans="1:9" s="3" customFormat="1" ht="14.25" customHeight="1" x14ac:dyDescent="0.2">
      <c r="A26" s="161"/>
      <c r="B26" s="135"/>
      <c r="C26" s="134"/>
      <c r="D26" s="140"/>
      <c r="E26" s="140"/>
      <c r="F26" s="140"/>
      <c r="G26" s="140"/>
      <c r="H26" s="140"/>
      <c r="I26" s="157"/>
    </row>
    <row r="27" spans="1:9" s="3" customFormat="1" ht="14.25" customHeight="1" thickBot="1" x14ac:dyDescent="0.25">
      <c r="A27" s="161"/>
      <c r="B27" s="135"/>
      <c r="C27" s="134"/>
      <c r="D27" s="140"/>
      <c r="E27" s="140"/>
      <c r="F27" s="140"/>
      <c r="G27" s="140"/>
      <c r="H27" s="140"/>
      <c r="I27" s="157"/>
    </row>
    <row r="28" spans="1:9" ht="15.75" customHeight="1" thickBot="1" x14ac:dyDescent="0.25">
      <c r="A28" s="154" t="s">
        <v>157</v>
      </c>
      <c r="B28" s="155"/>
      <c r="C28" s="155"/>
      <c r="D28" s="155"/>
      <c r="E28" s="155"/>
      <c r="F28" s="155"/>
      <c r="G28" s="155"/>
      <c r="H28" s="155"/>
      <c r="I28" s="156"/>
    </row>
    <row r="29" spans="1:9" s="2" customFormat="1" ht="29.25" customHeight="1" x14ac:dyDescent="0.2">
      <c r="A29" s="187" t="s">
        <v>192</v>
      </c>
      <c r="B29" s="188"/>
      <c r="C29" s="188"/>
      <c r="D29" s="188"/>
      <c r="E29" s="188"/>
      <c r="F29" s="188"/>
      <c r="G29" s="188"/>
      <c r="H29" s="188"/>
      <c r="I29" s="189"/>
    </row>
    <row r="30" spans="1:9" ht="18" customHeight="1" x14ac:dyDescent="0.2">
      <c r="A30" s="116" t="s">
        <v>193</v>
      </c>
      <c r="B30" s="117"/>
      <c r="C30" s="117"/>
      <c r="D30" s="118"/>
      <c r="E30" s="118"/>
      <c r="F30" s="118"/>
      <c r="G30" s="118"/>
      <c r="H30" s="118"/>
      <c r="I30" s="119"/>
    </row>
    <row r="31" spans="1:9" ht="14.25" customHeight="1" x14ac:dyDescent="0.2">
      <c r="A31" s="300" t="s">
        <v>170</v>
      </c>
      <c r="B31" s="301"/>
      <c r="C31" s="302"/>
      <c r="D31" s="309"/>
      <c r="E31" s="190" t="s">
        <v>101</v>
      </c>
      <c r="F31" s="190"/>
      <c r="G31" s="80"/>
      <c r="H31" s="298"/>
      <c r="I31" s="299"/>
    </row>
    <row r="32" spans="1:9" ht="14.25" customHeight="1" x14ac:dyDescent="0.2">
      <c r="A32" s="303"/>
      <c r="B32" s="304"/>
      <c r="C32" s="305"/>
      <c r="D32" s="152"/>
      <c r="E32" s="229" t="str">
        <f>IF(G31="ja","Tidsrom for ønsket lagring:","")</f>
        <v/>
      </c>
      <c r="F32" s="229"/>
      <c r="G32" s="177"/>
      <c r="H32" s="178"/>
      <c r="I32" s="179"/>
    </row>
    <row r="33" spans="1:9" ht="14.25" customHeight="1" x14ac:dyDescent="0.2">
      <c r="A33" s="306"/>
      <c r="B33" s="307"/>
      <c r="C33" s="308"/>
      <c r="D33" s="153"/>
      <c r="E33" s="291" t="str">
        <f>IF(G31="ja","Kort begrunnelse for anmodning om lagring:","")</f>
        <v/>
      </c>
      <c r="F33" s="292"/>
      <c r="G33" s="292"/>
      <c r="H33" s="292"/>
      <c r="I33" s="293"/>
    </row>
    <row r="34" spans="1:9" s="2" customFormat="1" ht="14.25" customHeight="1" x14ac:dyDescent="0.2">
      <c r="A34" s="310"/>
      <c r="B34" s="311"/>
      <c r="C34" s="311"/>
      <c r="D34" s="311"/>
      <c r="E34" s="311"/>
      <c r="F34" s="311"/>
      <c r="G34" s="311"/>
      <c r="H34" s="311"/>
      <c r="I34" s="312"/>
    </row>
    <row r="35" spans="1:9" s="2" customFormat="1" ht="15" customHeight="1" thickBot="1" x14ac:dyDescent="0.25">
      <c r="A35" s="288" t="s">
        <v>156</v>
      </c>
      <c r="B35" s="289"/>
      <c r="C35" s="289"/>
      <c r="D35" s="289"/>
      <c r="E35" s="289"/>
      <c r="F35" s="289"/>
      <c r="G35" s="289"/>
      <c r="H35" s="289"/>
      <c r="I35" s="290"/>
    </row>
    <row r="36" spans="1:9" ht="15.75" customHeight="1" thickBot="1" x14ac:dyDescent="0.25">
      <c r="A36" s="154" t="s">
        <v>158</v>
      </c>
      <c r="B36" s="155"/>
      <c r="C36" s="155"/>
      <c r="D36" s="155"/>
      <c r="E36" s="155"/>
      <c r="F36" s="155"/>
      <c r="G36" s="283"/>
      <c r="H36" s="283"/>
      <c r="I36" s="284"/>
    </row>
    <row r="37" spans="1:9" s="1" customFormat="1" ht="14.25" customHeight="1" x14ac:dyDescent="0.2">
      <c r="A37" s="285" t="s">
        <v>6</v>
      </c>
      <c r="B37" s="286"/>
      <c r="C37" s="286"/>
      <c r="D37" s="95"/>
      <c r="E37" s="287" t="str">
        <f>IF(D37="ja","Antall reisende:","")</f>
        <v/>
      </c>
      <c r="F37" s="287"/>
      <c r="G37" s="313"/>
      <c r="H37" s="298"/>
      <c r="I37" s="299"/>
    </row>
    <row r="38" spans="1:9" ht="14.25" customHeight="1" thickBot="1" x14ac:dyDescent="0.25">
      <c r="A38" s="196" t="s">
        <v>7</v>
      </c>
      <c r="B38" s="197"/>
      <c r="C38" s="197"/>
      <c r="D38" s="25"/>
      <c r="E38" s="282" t="str">
        <f>IF(D38="ja","Antall passasjerer:","")</f>
        <v/>
      </c>
      <c r="F38" s="282"/>
      <c r="G38" s="313"/>
      <c r="H38" s="298"/>
      <c r="I38" s="299"/>
    </row>
    <row r="39" spans="1:9" ht="15.75" customHeight="1" thickBot="1" x14ac:dyDescent="0.25">
      <c r="A39" s="154" t="s">
        <v>159</v>
      </c>
      <c r="B39" s="155"/>
      <c r="C39" s="155"/>
      <c r="D39" s="155"/>
      <c r="E39" s="156"/>
      <c r="F39" s="230" t="s">
        <v>183</v>
      </c>
      <c r="G39" s="231"/>
      <c r="H39" s="231" t="s">
        <v>184</v>
      </c>
      <c r="I39" s="232"/>
    </row>
    <row r="40" spans="1:9" s="1" customFormat="1" ht="18.75" customHeight="1" thickBot="1" x14ac:dyDescent="0.25">
      <c r="A40" s="233" t="s">
        <v>185</v>
      </c>
      <c r="B40" s="234"/>
      <c r="C40" s="234"/>
      <c r="D40" s="234"/>
      <c r="E40" s="235"/>
      <c r="F40" s="236"/>
      <c r="G40" s="237"/>
      <c r="H40" s="238"/>
      <c r="I40" s="239"/>
    </row>
    <row r="41" spans="1:9" ht="15.75" customHeight="1" thickBot="1" x14ac:dyDescent="0.25">
      <c r="A41" s="154" t="s">
        <v>160</v>
      </c>
      <c r="B41" s="155"/>
      <c r="C41" s="155"/>
      <c r="D41" s="155"/>
      <c r="E41" s="155"/>
      <c r="F41" s="155"/>
      <c r="G41" s="155"/>
      <c r="H41" s="155"/>
      <c r="I41" s="156"/>
    </row>
    <row r="42" spans="1:9" s="48" customFormat="1" ht="14.25" customHeight="1" x14ac:dyDescent="0.2">
      <c r="A42" s="124" t="s">
        <v>194</v>
      </c>
      <c r="B42" s="125"/>
      <c r="C42" s="125"/>
      <c r="D42" s="125"/>
      <c r="E42" s="125"/>
      <c r="F42" s="125"/>
      <c r="G42" s="125"/>
      <c r="H42" s="125"/>
      <c r="I42" s="126"/>
    </row>
    <row r="43" spans="1:9" s="48" customFormat="1" ht="14.25" customHeight="1" x14ac:dyDescent="0.2">
      <c r="A43" s="127" t="s">
        <v>199</v>
      </c>
      <c r="B43" s="128"/>
      <c r="C43" s="128"/>
      <c r="D43" s="128"/>
      <c r="E43" s="128"/>
      <c r="F43" s="128"/>
      <c r="G43" s="128"/>
      <c r="H43" s="128"/>
      <c r="I43" s="129"/>
    </row>
    <row r="44" spans="1:9" ht="11.25" customHeight="1" x14ac:dyDescent="0.2">
      <c r="A44" s="127"/>
      <c r="B44" s="128"/>
      <c r="C44" s="128"/>
      <c r="D44" s="128"/>
      <c r="E44" s="128"/>
      <c r="F44" s="128"/>
      <c r="G44" s="128"/>
      <c r="H44" s="128"/>
      <c r="I44" s="129"/>
    </row>
    <row r="45" spans="1:9" s="9" customFormat="1" ht="13.5" customHeight="1" x14ac:dyDescent="0.25">
      <c r="A45" s="127" t="s">
        <v>195</v>
      </c>
      <c r="B45" s="128"/>
      <c r="C45" s="128"/>
      <c r="D45" s="128"/>
      <c r="E45" s="128"/>
      <c r="F45" s="128"/>
      <c r="G45" s="128"/>
      <c r="H45" s="128"/>
      <c r="I45" s="129"/>
    </row>
    <row r="46" spans="1:9" x14ac:dyDescent="0.2">
      <c r="A46" s="127" t="s">
        <v>196</v>
      </c>
      <c r="B46" s="128"/>
      <c r="C46" s="128"/>
      <c r="D46" s="128"/>
      <c r="E46" s="128"/>
      <c r="F46" s="128"/>
      <c r="G46" s="128"/>
      <c r="H46" s="128"/>
      <c r="I46" s="129"/>
    </row>
    <row r="47" spans="1:9" ht="15.75" customHeight="1" x14ac:dyDescent="0.2">
      <c r="A47" s="127" t="s">
        <v>202</v>
      </c>
      <c r="B47" s="128"/>
      <c r="C47" s="128"/>
      <c r="D47" s="128"/>
      <c r="E47" s="128"/>
      <c r="F47" s="128"/>
      <c r="G47" s="128"/>
      <c r="H47" s="128"/>
      <c r="I47" s="129"/>
    </row>
    <row r="48" spans="1:9" s="52" customFormat="1" ht="33" customHeight="1" x14ac:dyDescent="0.2">
      <c r="A48" s="130" t="s">
        <v>198</v>
      </c>
      <c r="B48" s="131"/>
      <c r="C48" s="131"/>
      <c r="D48" s="131"/>
      <c r="E48" s="131"/>
      <c r="F48" s="131"/>
      <c r="G48" s="131"/>
      <c r="H48" s="131"/>
      <c r="I48" s="132"/>
    </row>
    <row r="49" spans="1:9" ht="14.25" customHeight="1" thickBot="1" x14ac:dyDescent="0.25">
      <c r="A49" s="106" t="s">
        <v>197</v>
      </c>
      <c r="B49" s="107"/>
      <c r="C49" s="107"/>
      <c r="D49" s="107"/>
      <c r="E49" s="107"/>
      <c r="F49" s="107"/>
      <c r="G49" s="107"/>
      <c r="H49" s="107"/>
      <c r="I49" s="108"/>
    </row>
    <row r="50" spans="1:9" ht="12.75" customHeight="1" x14ac:dyDescent="0.2">
      <c r="A50" s="50"/>
      <c r="B50" s="50"/>
      <c r="C50" s="50"/>
      <c r="D50" s="50"/>
      <c r="E50" s="50"/>
      <c r="F50" s="105" t="s">
        <v>187</v>
      </c>
      <c r="G50" s="258" t="s">
        <v>210</v>
      </c>
      <c r="H50" s="258"/>
      <c r="I50" s="258"/>
    </row>
    <row r="51" spans="1:9" x14ac:dyDescent="0.2">
      <c r="A51" s="51"/>
      <c r="B51" s="51"/>
      <c r="C51" s="133" t="s">
        <v>118</v>
      </c>
      <c r="D51" s="133"/>
      <c r="E51" s="133"/>
      <c r="F51" s="133"/>
      <c r="G51" s="51"/>
      <c r="H51" s="51"/>
      <c r="I51" s="48"/>
    </row>
    <row r="52" spans="1:9" ht="14.45" customHeight="1" x14ac:dyDescent="0.3">
      <c r="A52" s="8"/>
      <c r="B52" s="8"/>
      <c r="C52" s="133"/>
      <c r="D52" s="133"/>
      <c r="E52" s="133"/>
      <c r="F52" s="133"/>
      <c r="G52" s="8"/>
      <c r="H52" s="8"/>
      <c r="I52" s="9"/>
    </row>
    <row r="53" spans="1:9" ht="7.5" customHeight="1" x14ac:dyDescent="0.3">
      <c r="A53" s="8"/>
      <c r="B53" s="8"/>
      <c r="C53" s="8"/>
      <c r="D53" s="8"/>
      <c r="E53" s="8"/>
      <c r="F53" s="8"/>
      <c r="G53" s="8"/>
      <c r="H53" s="8"/>
      <c r="I53" s="9"/>
    </row>
    <row r="54" spans="1:9" x14ac:dyDescent="0.2">
      <c r="B54" s="228" t="s">
        <v>109</v>
      </c>
      <c r="C54" s="228"/>
      <c r="D54" s="228"/>
      <c r="E54" s="228"/>
      <c r="F54" s="228"/>
      <c r="G54" s="228"/>
      <c r="H54" s="228"/>
    </row>
    <row r="55" spans="1:9" x14ac:dyDescent="0.2">
      <c r="A55" s="75"/>
      <c r="B55" s="228"/>
      <c r="C55" s="228"/>
      <c r="D55" s="228"/>
      <c r="E55" s="228"/>
      <c r="F55" s="228"/>
      <c r="G55" s="228"/>
      <c r="H55" s="228"/>
    </row>
    <row r="56" spans="1:9" x14ac:dyDescent="0.2">
      <c r="A56" s="52"/>
      <c r="B56" s="295" t="s">
        <v>115</v>
      </c>
      <c r="C56" s="295"/>
      <c r="D56" s="295"/>
      <c r="E56" s="295"/>
      <c r="F56" s="295"/>
      <c r="G56" s="295"/>
      <c r="H56" s="295"/>
    </row>
    <row r="57" spans="1:9" x14ac:dyDescent="0.2">
      <c r="B57" s="294" t="s">
        <v>116</v>
      </c>
      <c r="C57" s="294"/>
      <c r="D57" s="294"/>
      <c r="E57" s="294"/>
      <c r="F57" s="294"/>
      <c r="G57" s="294"/>
      <c r="H57" s="52"/>
      <c r="I57" s="52"/>
    </row>
    <row r="58" spans="1:9" x14ac:dyDescent="0.2">
      <c r="A58" s="16"/>
      <c r="B58" s="16"/>
      <c r="C58" s="16"/>
      <c r="D58" s="16"/>
      <c r="E58" s="16"/>
      <c r="F58" s="16"/>
      <c r="G58" s="16"/>
    </row>
    <row r="59" spans="1:9" ht="15.75" x14ac:dyDescent="0.25">
      <c r="B59" s="33" t="s">
        <v>14</v>
      </c>
      <c r="C59" s="247" t="str">
        <f>IF(A9&gt;0,A9,"")</f>
        <v/>
      </c>
      <c r="D59" s="248"/>
      <c r="F59" s="66" t="s">
        <v>15</v>
      </c>
      <c r="G59" s="67"/>
      <c r="H59" s="68"/>
    </row>
    <row r="60" spans="1:9" ht="18.75" x14ac:dyDescent="0.3">
      <c r="B60" s="10"/>
      <c r="C60" s="17"/>
      <c r="D60" s="11"/>
      <c r="F60" s="20" t="s">
        <v>17</v>
      </c>
      <c r="G60" s="20" t="s">
        <v>18</v>
      </c>
      <c r="H60" s="20" t="s">
        <v>19</v>
      </c>
    </row>
    <row r="61" spans="1:9" ht="15" x14ac:dyDescent="0.25">
      <c r="B61" s="63" t="s">
        <v>16</v>
      </c>
      <c r="C61" s="64"/>
      <c r="D61" s="65"/>
      <c r="F61" s="81" t="s">
        <v>59</v>
      </c>
      <c r="G61" s="25"/>
      <c r="H61" s="12">
        <f>SUM(G61*1.5)</f>
        <v>0</v>
      </c>
    </row>
    <row r="62" spans="1:9" x14ac:dyDescent="0.2">
      <c r="B62" s="20" t="s">
        <v>17</v>
      </c>
      <c r="C62" s="20" t="s">
        <v>18</v>
      </c>
      <c r="D62" s="20" t="s">
        <v>19</v>
      </c>
      <c r="F62" s="81" t="s">
        <v>20</v>
      </c>
      <c r="G62" s="25"/>
      <c r="H62" s="12">
        <f>SUM(G62*2.5)</f>
        <v>0</v>
      </c>
    </row>
    <row r="63" spans="1:9" x14ac:dyDescent="0.2">
      <c r="B63" s="31" t="s">
        <v>64</v>
      </c>
      <c r="C63" s="25"/>
      <c r="D63" s="29">
        <f>SUM(C63*0.5)</f>
        <v>0</v>
      </c>
      <c r="F63" s="81" t="s">
        <v>21</v>
      </c>
      <c r="G63" s="25"/>
      <c r="H63" s="12">
        <f>SUM(G63*0.1)</f>
        <v>0</v>
      </c>
    </row>
    <row r="64" spans="1:9" x14ac:dyDescent="0.2">
      <c r="B64" s="31" t="s">
        <v>57</v>
      </c>
      <c r="C64" s="25"/>
      <c r="D64" s="29">
        <f>SUM(C64*0.6)</f>
        <v>0</v>
      </c>
      <c r="F64" s="81" t="s">
        <v>23</v>
      </c>
      <c r="G64" s="25"/>
      <c r="H64" s="12">
        <f>SUM(G64*0.2)</f>
        <v>0</v>
      </c>
    </row>
    <row r="65" spans="2:8" ht="14.45" customHeight="1" x14ac:dyDescent="0.2">
      <c r="B65" s="31" t="s">
        <v>22</v>
      </c>
      <c r="C65" s="25"/>
      <c r="D65" s="29">
        <f>SUM(C65*0.4)</f>
        <v>0</v>
      </c>
      <c r="F65" s="81" t="s">
        <v>25</v>
      </c>
      <c r="G65" s="25"/>
      <c r="H65" s="12">
        <f>SUM(G65*0.4)</f>
        <v>0</v>
      </c>
    </row>
    <row r="66" spans="2:8" x14ac:dyDescent="0.2">
      <c r="B66" s="31" t="s">
        <v>24</v>
      </c>
      <c r="C66" s="25"/>
      <c r="D66" s="29">
        <f>SUM(C66*0.2)</f>
        <v>0</v>
      </c>
      <c r="F66" s="81" t="s">
        <v>26</v>
      </c>
      <c r="G66" s="25"/>
      <c r="H66" s="12">
        <f>SUM(G66*0.2)</f>
        <v>0</v>
      </c>
    </row>
    <row r="67" spans="2:8" x14ac:dyDescent="0.2">
      <c r="B67" s="31" t="s">
        <v>111</v>
      </c>
      <c r="C67" s="25"/>
      <c r="D67" s="29">
        <f>SUM(C67*0.1)</f>
        <v>0</v>
      </c>
      <c r="F67" s="81" t="s">
        <v>27</v>
      </c>
      <c r="G67" s="25"/>
      <c r="H67" s="12">
        <f>SUM(G67*0.6)</f>
        <v>0</v>
      </c>
    </row>
    <row r="68" spans="2:8" ht="14.45" customHeight="1" x14ac:dyDescent="0.2">
      <c r="B68" s="31" t="s">
        <v>110</v>
      </c>
      <c r="C68" s="25"/>
      <c r="D68" s="29">
        <f>SUM(C68*2.5)</f>
        <v>0</v>
      </c>
      <c r="F68" s="81" t="s">
        <v>151</v>
      </c>
      <c r="G68" s="25"/>
      <c r="H68" s="12">
        <f>SUM(G68*1)</f>
        <v>0</v>
      </c>
    </row>
    <row r="69" spans="2:8" x14ac:dyDescent="0.2">
      <c r="B69" s="31" t="s">
        <v>28</v>
      </c>
      <c r="C69" s="25"/>
      <c r="D69" s="29">
        <f>SUM(C69*0.6)</f>
        <v>0</v>
      </c>
      <c r="F69" s="81" t="s">
        <v>66</v>
      </c>
      <c r="G69" s="25"/>
      <c r="H69" s="12">
        <f>SUM(G69*1)</f>
        <v>0</v>
      </c>
    </row>
    <row r="70" spans="2:8" x14ac:dyDescent="0.2">
      <c r="B70" s="31" t="s">
        <v>58</v>
      </c>
      <c r="C70" s="25"/>
      <c r="D70" s="29">
        <f>SUM(C70*0.4)</f>
        <v>0</v>
      </c>
      <c r="F70" s="81" t="s">
        <v>52</v>
      </c>
      <c r="G70" s="25"/>
      <c r="H70" s="12">
        <f>SUM(G70*0.1)</f>
        <v>0</v>
      </c>
    </row>
    <row r="71" spans="2:8" x14ac:dyDescent="0.2">
      <c r="B71" s="31" t="s">
        <v>65</v>
      </c>
      <c r="C71" s="25"/>
      <c r="D71" s="29">
        <f>SUM(C71*0.1)</f>
        <v>0</v>
      </c>
      <c r="F71" s="81" t="s">
        <v>130</v>
      </c>
      <c r="G71" s="25"/>
      <c r="H71" s="12">
        <f>SUM(G71*0.4)</f>
        <v>0</v>
      </c>
    </row>
    <row r="72" spans="2:8" x14ac:dyDescent="0.2">
      <c r="B72" s="31" t="s">
        <v>29</v>
      </c>
      <c r="C72" s="25"/>
      <c r="D72" s="29">
        <f>SUM(C72*0.4)</f>
        <v>0</v>
      </c>
      <c r="F72" s="4"/>
      <c r="G72" s="4"/>
      <c r="H72" s="4"/>
    </row>
    <row r="73" spans="2:8" ht="15" x14ac:dyDescent="0.25">
      <c r="B73" s="31" t="s">
        <v>113</v>
      </c>
      <c r="C73" s="25"/>
      <c r="D73" s="29">
        <f>SUM(C73*0.2)</f>
        <v>0</v>
      </c>
      <c r="F73" s="69" t="s">
        <v>117</v>
      </c>
      <c r="G73" s="70"/>
      <c r="H73" s="71"/>
    </row>
    <row r="74" spans="2:8" x14ac:dyDescent="0.2">
      <c r="B74" s="31" t="s">
        <v>30</v>
      </c>
      <c r="C74" s="25"/>
      <c r="D74" s="29">
        <f>SUM(C74*0.3)</f>
        <v>0</v>
      </c>
      <c r="F74" s="20" t="s">
        <v>17</v>
      </c>
      <c r="G74" s="20" t="s">
        <v>18</v>
      </c>
      <c r="H74" s="20" t="s">
        <v>19</v>
      </c>
    </row>
    <row r="75" spans="2:8" ht="14.45" customHeight="1" x14ac:dyDescent="0.2">
      <c r="B75" s="31" t="s">
        <v>31</v>
      </c>
      <c r="C75" s="25"/>
      <c r="D75" s="29">
        <f>SUM(C75*2.5)</f>
        <v>0</v>
      </c>
      <c r="F75" s="81" t="s">
        <v>149</v>
      </c>
      <c r="G75" s="35"/>
      <c r="H75" s="12">
        <f>SUM(G75*2)</f>
        <v>0</v>
      </c>
    </row>
    <row r="76" spans="2:8" ht="15" x14ac:dyDescent="0.2">
      <c r="B76" s="31" t="s">
        <v>32</v>
      </c>
      <c r="C76" s="25"/>
      <c r="D76" s="29">
        <f>SUM(C76*1.2)</f>
        <v>0</v>
      </c>
      <c r="F76" s="81" t="s">
        <v>152</v>
      </c>
      <c r="G76" s="35"/>
      <c r="H76" s="12">
        <f>SUM(G76*1)</f>
        <v>0</v>
      </c>
    </row>
    <row r="77" spans="2:8" ht="15" x14ac:dyDescent="0.2">
      <c r="B77" s="31" t="s">
        <v>34</v>
      </c>
      <c r="C77" s="25"/>
      <c r="D77" s="29">
        <f>SUM(C77*0.3)</f>
        <v>0</v>
      </c>
      <c r="F77" s="81" t="s">
        <v>150</v>
      </c>
      <c r="G77" s="35"/>
      <c r="H77" s="12">
        <f>SUM(G77*0.6)</f>
        <v>0</v>
      </c>
    </row>
    <row r="78" spans="2:8" ht="15" x14ac:dyDescent="0.2">
      <c r="B78" s="31" t="s">
        <v>52</v>
      </c>
      <c r="C78" s="25"/>
      <c r="D78" s="29">
        <f>SUM(C78*0.1)</f>
        <v>0</v>
      </c>
      <c r="F78" s="81" t="s">
        <v>33</v>
      </c>
      <c r="G78" s="35"/>
      <c r="H78" s="12">
        <f>SUM(G78*0.2)</f>
        <v>0</v>
      </c>
    </row>
    <row r="79" spans="2:8" ht="15" x14ac:dyDescent="0.25">
      <c r="B79" s="7"/>
      <c r="C79" s="21"/>
      <c r="D79" s="21"/>
      <c r="F79" s="81" t="s">
        <v>52</v>
      </c>
      <c r="G79" s="35"/>
      <c r="H79" s="12">
        <f>SUM(G79*0.1)</f>
        <v>0</v>
      </c>
    </row>
    <row r="80" spans="2:8" ht="15" x14ac:dyDescent="0.25">
      <c r="B80" s="66" t="s">
        <v>36</v>
      </c>
      <c r="C80" s="67"/>
      <c r="D80" s="68"/>
    </row>
    <row r="81" spans="2:11" ht="15" x14ac:dyDescent="0.25">
      <c r="B81" s="20" t="s">
        <v>17</v>
      </c>
      <c r="C81" s="22" t="s">
        <v>18</v>
      </c>
      <c r="D81" s="22" t="s">
        <v>19</v>
      </c>
      <c r="F81" s="69" t="s">
        <v>35</v>
      </c>
      <c r="G81" s="70"/>
      <c r="H81" s="71"/>
      <c r="J81" s="6"/>
      <c r="K81" s="6"/>
    </row>
    <row r="82" spans="2:11" x14ac:dyDescent="0.2">
      <c r="B82" s="31" t="s">
        <v>112</v>
      </c>
      <c r="C82" s="25"/>
      <c r="D82" s="12">
        <f>SUM(C82*1)</f>
        <v>0</v>
      </c>
      <c r="F82" s="20" t="s">
        <v>17</v>
      </c>
      <c r="G82" s="20" t="s">
        <v>18</v>
      </c>
      <c r="H82" s="20" t="s">
        <v>19</v>
      </c>
      <c r="J82" s="6"/>
      <c r="K82" s="6"/>
    </row>
    <row r="83" spans="2:11" ht="14.45" customHeight="1" x14ac:dyDescent="0.2">
      <c r="B83" s="31" t="s">
        <v>38</v>
      </c>
      <c r="C83" s="25"/>
      <c r="D83" s="12">
        <f>SUM(C83*0.6)</f>
        <v>0</v>
      </c>
      <c r="F83" s="31" t="s">
        <v>37</v>
      </c>
      <c r="G83" s="25"/>
      <c r="H83" s="12">
        <f>SUM(G83*0.3)</f>
        <v>0</v>
      </c>
      <c r="J83" s="6"/>
      <c r="K83" s="6"/>
    </row>
    <row r="84" spans="2:11" x14ac:dyDescent="0.2">
      <c r="B84" s="31" t="s">
        <v>40</v>
      </c>
      <c r="C84" s="25"/>
      <c r="D84" s="12">
        <f>SUM(C84*0.1)</f>
        <v>0</v>
      </c>
      <c r="F84" s="31" t="s">
        <v>132</v>
      </c>
      <c r="G84" s="25"/>
      <c r="H84" s="12">
        <f>SUM(G84*0.1)</f>
        <v>0</v>
      </c>
    </row>
    <row r="85" spans="2:11" x14ac:dyDescent="0.2">
      <c r="B85" s="31" t="s">
        <v>42</v>
      </c>
      <c r="C85" s="25"/>
      <c r="D85" s="12">
        <f>SUM(C85*0.6)</f>
        <v>0</v>
      </c>
      <c r="F85" s="31" t="s">
        <v>131</v>
      </c>
      <c r="G85" s="25"/>
      <c r="H85" s="12">
        <f>SUM(G85*0.5)</f>
        <v>0</v>
      </c>
    </row>
    <row r="86" spans="2:11" ht="14.45" customHeight="1" x14ac:dyDescent="0.2">
      <c r="B86" s="31" t="s">
        <v>43</v>
      </c>
      <c r="C86" s="25"/>
      <c r="D86" s="12">
        <f>SUM(C86*0.6)</f>
        <v>0</v>
      </c>
      <c r="F86" s="31" t="s">
        <v>39</v>
      </c>
      <c r="G86" s="25"/>
      <c r="H86" s="12">
        <f>SUM(G86*0.6)</f>
        <v>0</v>
      </c>
    </row>
    <row r="87" spans="2:11" x14ac:dyDescent="0.2">
      <c r="B87" s="31" t="s">
        <v>113</v>
      </c>
      <c r="C87" s="25"/>
      <c r="D87" s="12">
        <f>SUM(C87*0.3)</f>
        <v>0</v>
      </c>
      <c r="F87" s="31" t="s">
        <v>41</v>
      </c>
      <c r="G87" s="25"/>
      <c r="H87" s="12">
        <f>SUM(G87*0.6)</f>
        <v>0</v>
      </c>
    </row>
    <row r="88" spans="2:11" x14ac:dyDescent="0.2">
      <c r="B88" s="31" t="s">
        <v>45</v>
      </c>
      <c r="C88" s="25"/>
      <c r="D88" s="12">
        <f>SUM(C88*0.3)</f>
        <v>0</v>
      </c>
      <c r="F88" s="31" t="s">
        <v>54</v>
      </c>
      <c r="G88" s="25"/>
      <c r="H88" s="12">
        <f>SUM(G88*0.4)</f>
        <v>0</v>
      </c>
    </row>
    <row r="89" spans="2:11" x14ac:dyDescent="0.2">
      <c r="B89" s="31" t="s">
        <v>47</v>
      </c>
      <c r="C89" s="25"/>
      <c r="D89" s="12">
        <f>SUM(C89*1)</f>
        <v>0</v>
      </c>
      <c r="F89" s="31" t="s">
        <v>44</v>
      </c>
      <c r="G89" s="25"/>
      <c r="H89" s="12">
        <f>SUM(G89*0.4)</f>
        <v>0</v>
      </c>
    </row>
    <row r="90" spans="2:11" x14ac:dyDescent="0.2">
      <c r="B90" s="31" t="s">
        <v>52</v>
      </c>
      <c r="C90" s="25"/>
      <c r="D90" s="12">
        <f>SUM(C90*0.1)</f>
        <v>0</v>
      </c>
      <c r="F90" s="31" t="s">
        <v>53</v>
      </c>
      <c r="G90" s="25"/>
      <c r="H90" s="12">
        <f>SUM(G90*0.1)</f>
        <v>0</v>
      </c>
    </row>
    <row r="91" spans="2:11" ht="15" x14ac:dyDescent="0.25">
      <c r="B91" s="4"/>
      <c r="C91" s="4"/>
      <c r="D91" s="4"/>
      <c r="F91" s="31" t="s">
        <v>46</v>
      </c>
      <c r="G91" s="25"/>
      <c r="H91" s="12">
        <f>SUM(G91*0.1)</f>
        <v>0</v>
      </c>
      <c r="I91" s="7"/>
    </row>
    <row r="92" spans="2:11" ht="15" x14ac:dyDescent="0.25">
      <c r="B92" s="69" t="s">
        <v>49</v>
      </c>
      <c r="C92" s="70"/>
      <c r="D92" s="71"/>
      <c r="F92" s="31" t="s">
        <v>68</v>
      </c>
      <c r="G92" s="25"/>
      <c r="H92" s="12">
        <f>SUM(G92*0.6)</f>
        <v>0</v>
      </c>
      <c r="I92" s="7"/>
    </row>
    <row r="93" spans="2:11" ht="15" x14ac:dyDescent="0.25">
      <c r="B93" s="20" t="s">
        <v>17</v>
      </c>
      <c r="C93" s="20" t="s">
        <v>18</v>
      </c>
      <c r="D93" s="20" t="s">
        <v>19</v>
      </c>
      <c r="F93" s="31" t="s">
        <v>48</v>
      </c>
      <c r="G93" s="25"/>
      <c r="H93" s="12">
        <f>SUM(G93*0.5)</f>
        <v>0</v>
      </c>
      <c r="I93" s="7"/>
    </row>
    <row r="94" spans="2:11" x14ac:dyDescent="0.2">
      <c r="B94" s="31" t="s">
        <v>55</v>
      </c>
      <c r="C94" s="25"/>
      <c r="D94" s="12">
        <f>SUM(C94*0.7)</f>
        <v>0</v>
      </c>
      <c r="F94" s="31" t="s">
        <v>63</v>
      </c>
      <c r="G94" s="25"/>
      <c r="H94" s="12">
        <f>SUM(G94*1)</f>
        <v>0</v>
      </c>
    </row>
    <row r="95" spans="2:11" x14ac:dyDescent="0.2">
      <c r="B95" s="31" t="s">
        <v>52</v>
      </c>
      <c r="C95" s="25"/>
      <c r="D95" s="12">
        <f>SUM(C95*0.1)</f>
        <v>0</v>
      </c>
      <c r="F95" s="31" t="s">
        <v>153</v>
      </c>
      <c r="G95" s="25"/>
      <c r="H95" s="12">
        <f>SUM(G95*0.7)</f>
        <v>0</v>
      </c>
    </row>
    <row r="96" spans="2:11" ht="13.5" thickBot="1" x14ac:dyDescent="0.25">
      <c r="B96" s="4"/>
      <c r="C96" s="4"/>
      <c r="D96" s="4"/>
      <c r="F96" s="32" t="s">
        <v>52</v>
      </c>
      <c r="G96" s="25"/>
      <c r="H96" s="13">
        <f>G96*0.1</f>
        <v>0</v>
      </c>
    </row>
    <row r="97" spans="1:21" ht="18" customHeight="1" thickBot="1" x14ac:dyDescent="0.3">
      <c r="B97" s="66" t="s">
        <v>50</v>
      </c>
      <c r="C97" s="67"/>
      <c r="D97" s="68"/>
      <c r="F97" s="14" t="s">
        <v>60</v>
      </c>
      <c r="G97" s="15"/>
      <c r="H97" s="30">
        <f>SUM(D63:D78,D94:D95,D82:D90,H61:H71,D99:D104,H75:H79,H83:H96)</f>
        <v>0</v>
      </c>
    </row>
    <row r="98" spans="1:21" x14ac:dyDescent="0.2">
      <c r="B98" s="20" t="s">
        <v>17</v>
      </c>
      <c r="C98" s="20" t="s">
        <v>18</v>
      </c>
      <c r="D98" s="20" t="s">
        <v>19</v>
      </c>
    </row>
    <row r="99" spans="1:21" ht="31.5" customHeight="1" x14ac:dyDescent="0.2">
      <c r="B99" s="31" t="s">
        <v>56</v>
      </c>
      <c r="C99" s="35"/>
      <c r="D99" s="12">
        <f>SUM(C99*0.1)</f>
        <v>0</v>
      </c>
      <c r="F99" s="72" t="s">
        <v>161</v>
      </c>
      <c r="G99" s="73"/>
      <c r="H99" s="74"/>
    </row>
    <row r="100" spans="1:21" ht="15" x14ac:dyDescent="0.2">
      <c r="B100" s="31" t="s">
        <v>25</v>
      </c>
      <c r="C100" s="35"/>
      <c r="D100" s="12">
        <f>SUM(C100*0.7)</f>
        <v>0</v>
      </c>
      <c r="F100" s="249"/>
      <c r="G100" s="250"/>
      <c r="H100" s="251"/>
    </row>
    <row r="101" spans="1:21" ht="15" customHeight="1" x14ac:dyDescent="0.2">
      <c r="B101" s="31" t="s">
        <v>62</v>
      </c>
      <c r="C101" s="35"/>
      <c r="D101" s="12">
        <f>SUM(C101*0.7)</f>
        <v>0</v>
      </c>
      <c r="F101" s="252"/>
      <c r="G101" s="253"/>
      <c r="H101" s="254"/>
      <c r="O101" s="62"/>
      <c r="P101" s="62"/>
      <c r="Q101" s="62"/>
      <c r="R101" s="62"/>
      <c r="S101" s="62"/>
      <c r="T101" s="62"/>
      <c r="U101" s="62"/>
    </row>
    <row r="102" spans="1:21" ht="15" customHeight="1" x14ac:dyDescent="0.2">
      <c r="B102" s="31" t="s">
        <v>61</v>
      </c>
      <c r="C102" s="35"/>
      <c r="D102" s="12">
        <f>SUM(C102*0.7)</f>
        <v>0</v>
      </c>
      <c r="F102" s="252"/>
      <c r="G102" s="253"/>
      <c r="H102" s="254"/>
      <c r="O102" s="6"/>
      <c r="P102" s="6"/>
      <c r="Q102" s="6"/>
      <c r="R102" s="6"/>
      <c r="S102" s="6"/>
      <c r="T102" s="6"/>
      <c r="U102" s="6"/>
    </row>
    <row r="103" spans="1:21" ht="15" customHeight="1" x14ac:dyDescent="0.2">
      <c r="B103" s="31" t="s">
        <v>51</v>
      </c>
      <c r="C103" s="35"/>
      <c r="D103" s="12">
        <f>SUM(C103*0.2)</f>
        <v>0</v>
      </c>
      <c r="F103" s="252"/>
      <c r="G103" s="253"/>
      <c r="H103" s="254"/>
      <c r="O103" s="6"/>
      <c r="P103" s="6"/>
      <c r="Q103" s="6"/>
      <c r="R103" s="6"/>
      <c r="S103" s="6"/>
      <c r="T103" s="6"/>
      <c r="U103" s="6"/>
    </row>
    <row r="104" spans="1:21" ht="15" x14ac:dyDescent="0.2">
      <c r="B104" s="31" t="s">
        <v>52</v>
      </c>
      <c r="C104" s="35"/>
      <c r="D104" s="12">
        <f>SUM(C104*0.1)</f>
        <v>0</v>
      </c>
      <c r="F104" s="255"/>
      <c r="G104" s="256"/>
      <c r="H104" s="257"/>
      <c r="O104" s="6"/>
      <c r="P104" s="6"/>
      <c r="Q104" s="6"/>
      <c r="R104" s="6"/>
      <c r="S104" s="6"/>
      <c r="T104" s="6"/>
      <c r="U104" s="6"/>
    </row>
    <row r="105" spans="1:21" ht="13.5" customHeight="1" x14ac:dyDescent="0.2">
      <c r="A105" s="4"/>
      <c r="B105" s="4"/>
      <c r="C105" s="4"/>
      <c r="D105" s="19"/>
      <c r="E105" s="23"/>
      <c r="F105" s="23"/>
      <c r="G105" s="23"/>
      <c r="H105" s="6"/>
      <c r="O105" s="62"/>
      <c r="P105" s="62"/>
      <c r="Q105" s="62"/>
      <c r="R105" s="62"/>
      <c r="S105" s="62"/>
      <c r="T105" s="62"/>
      <c r="U105" s="62"/>
    </row>
    <row r="106" spans="1:21" x14ac:dyDescent="0.2">
      <c r="A106" s="4"/>
      <c r="B106" s="4"/>
      <c r="C106" s="4"/>
      <c r="D106" s="19"/>
      <c r="E106" s="23"/>
      <c r="F106" s="23"/>
      <c r="G106" s="23"/>
      <c r="H106" s="6"/>
      <c r="O106" s="62"/>
      <c r="P106" s="62"/>
      <c r="Q106" s="62"/>
      <c r="R106" s="62"/>
      <c r="S106" s="62"/>
      <c r="T106" s="62"/>
      <c r="U106" s="62"/>
    </row>
    <row r="107" spans="1:21" ht="13.5" customHeight="1" x14ac:dyDescent="0.2">
      <c r="B107" s="4"/>
      <c r="C107" s="4"/>
      <c r="D107" s="19"/>
      <c r="H107" s="6"/>
      <c r="O107" s="62"/>
      <c r="P107" s="62"/>
      <c r="Q107" s="62"/>
      <c r="R107" s="62"/>
      <c r="S107" s="62"/>
      <c r="T107" s="62"/>
      <c r="U107" s="62"/>
    </row>
    <row r="108" spans="1:21" ht="23.25" x14ac:dyDescent="0.35">
      <c r="B108" s="55"/>
      <c r="C108" s="60" t="s">
        <v>125</v>
      </c>
      <c r="D108" s="55"/>
      <c r="H108" s="55"/>
      <c r="O108" s="62"/>
      <c r="P108" s="62"/>
      <c r="Q108" s="62"/>
      <c r="R108" s="62"/>
      <c r="S108" s="62"/>
      <c r="T108" s="62"/>
      <c r="U108" s="62"/>
    </row>
    <row r="109" spans="1:21" x14ac:dyDescent="0.2">
      <c r="A109" s="4"/>
      <c r="B109" s="4"/>
      <c r="C109" s="4"/>
      <c r="D109" s="19"/>
      <c r="H109" s="6"/>
      <c r="O109" s="6"/>
      <c r="P109" s="6"/>
      <c r="Q109" s="6"/>
      <c r="R109" s="6"/>
      <c r="S109" s="6"/>
      <c r="T109" s="6"/>
      <c r="U109" s="6"/>
    </row>
    <row r="110" spans="1:21" ht="14.45" customHeight="1" x14ac:dyDescent="0.2">
      <c r="A110" s="61" t="s">
        <v>93</v>
      </c>
      <c r="B110" s="246" t="s">
        <v>136</v>
      </c>
      <c r="C110" s="246"/>
      <c r="D110" s="246"/>
      <c r="E110" s="246"/>
      <c r="F110" s="246"/>
      <c r="G110" s="246"/>
      <c r="H110" s="246"/>
      <c r="O110" s="6"/>
      <c r="P110" s="6"/>
      <c r="Q110" s="6"/>
      <c r="R110" s="6"/>
      <c r="S110" s="6"/>
      <c r="T110" s="6"/>
      <c r="U110" s="6"/>
    </row>
    <row r="111" spans="1:21" ht="14.45" customHeight="1" x14ac:dyDescent="0.2">
      <c r="A111" s="61"/>
      <c r="B111" s="246" t="s">
        <v>137</v>
      </c>
      <c r="C111" s="246"/>
      <c r="D111" s="246"/>
      <c r="E111" s="246"/>
      <c r="F111" s="246"/>
      <c r="G111" s="246"/>
      <c r="H111" s="246"/>
      <c r="O111" s="6"/>
      <c r="P111" s="6"/>
      <c r="Q111" s="6"/>
      <c r="R111" s="6"/>
      <c r="S111" s="6"/>
      <c r="T111" s="6"/>
      <c r="U111" s="6"/>
    </row>
    <row r="112" spans="1:21" ht="15.75" customHeight="1" thickBot="1" x14ac:dyDescent="0.25">
      <c r="A112" s="61"/>
      <c r="B112" s="246" t="s">
        <v>168</v>
      </c>
      <c r="C112" s="246"/>
      <c r="D112" s="246"/>
      <c r="E112" s="246"/>
      <c r="F112" s="246"/>
      <c r="G112" s="246"/>
      <c r="H112" s="246"/>
    </row>
    <row r="113" spans="1:8" ht="15.75" thickBot="1" x14ac:dyDescent="0.25">
      <c r="A113" s="154" t="s">
        <v>94</v>
      </c>
      <c r="B113" s="155"/>
      <c r="C113" s="155"/>
      <c r="D113" s="155"/>
      <c r="E113" s="155"/>
      <c r="F113" s="155"/>
      <c r="G113" s="155"/>
      <c r="H113" s="156"/>
    </row>
    <row r="114" spans="1:8" x14ac:dyDescent="0.2">
      <c r="A114" s="262" t="s">
        <v>108</v>
      </c>
      <c r="B114" s="263"/>
      <c r="C114" s="264" t="s">
        <v>107</v>
      </c>
      <c r="D114" s="265"/>
      <c r="E114" s="24" t="s">
        <v>4</v>
      </c>
      <c r="F114" s="98" t="s">
        <v>97</v>
      </c>
      <c r="G114" s="97"/>
      <c r="H114" s="59"/>
    </row>
    <row r="115" spans="1:8" x14ac:dyDescent="0.2">
      <c r="A115" s="220" t="str">
        <f>IF(B9&gt;0,B9,"")</f>
        <v/>
      </c>
      <c r="B115" s="221"/>
      <c r="C115" s="224" t="str">
        <f>IF(D9&gt;0,D9,"")</f>
        <v/>
      </c>
      <c r="D115" s="225"/>
      <c r="E115" s="296" t="str">
        <f>IF(F9&gt;0,F9,"")</f>
        <v/>
      </c>
      <c r="F115" s="240" t="str">
        <f>IF(G9&gt;0,G9,"")</f>
        <v/>
      </c>
      <c r="G115" s="241"/>
      <c r="H115" s="242"/>
    </row>
    <row r="116" spans="1:8" ht="13.5" thickBot="1" x14ac:dyDescent="0.25">
      <c r="A116" s="222"/>
      <c r="B116" s="223"/>
      <c r="C116" s="226"/>
      <c r="D116" s="227"/>
      <c r="E116" s="297"/>
      <c r="F116" s="243"/>
      <c r="G116" s="244"/>
      <c r="H116" s="245"/>
    </row>
    <row r="117" spans="1:8" ht="15.75" thickBot="1" x14ac:dyDescent="0.25">
      <c r="A117" s="154" t="s">
        <v>95</v>
      </c>
      <c r="B117" s="155"/>
      <c r="C117" s="155"/>
      <c r="D117" s="155"/>
      <c r="E117" s="155"/>
      <c r="F117" s="155"/>
      <c r="G117" s="155"/>
      <c r="H117" s="156"/>
    </row>
    <row r="118" spans="1:8" x14ac:dyDescent="0.2">
      <c r="A118" s="96" t="s">
        <v>119</v>
      </c>
      <c r="B118" s="93"/>
      <c r="C118" s="83" t="s">
        <v>186</v>
      </c>
      <c r="D118" s="93" t="s">
        <v>139</v>
      </c>
      <c r="E118" s="26" t="s">
        <v>11</v>
      </c>
      <c r="F118" s="26" t="s">
        <v>167</v>
      </c>
      <c r="G118" s="27" t="s">
        <v>3</v>
      </c>
      <c r="H118" s="28" t="s">
        <v>98</v>
      </c>
    </row>
    <row r="119" spans="1:8" x14ac:dyDescent="0.2">
      <c r="A119" s="201" t="str">
        <f>IF(A16&gt;0,A16,"")</f>
        <v/>
      </c>
      <c r="B119" s="202"/>
      <c r="C119" s="99" t="str">
        <f t="shared" ref="C119:H119" si="0">IF(C16&gt;0,C16,"")</f>
        <v/>
      </c>
      <c r="D119" s="202" t="str">
        <f t="shared" si="0"/>
        <v/>
      </c>
      <c r="E119" s="202" t="str">
        <f t="shared" si="0"/>
        <v/>
      </c>
      <c r="F119" s="202" t="str">
        <f t="shared" si="0"/>
        <v/>
      </c>
      <c r="G119" s="202" t="str">
        <f t="shared" si="0"/>
        <v/>
      </c>
      <c r="H119" s="275" t="str">
        <f t="shared" si="0"/>
        <v/>
      </c>
    </row>
    <row r="120" spans="1:8" x14ac:dyDescent="0.2">
      <c r="A120" s="203"/>
      <c r="B120" s="204"/>
      <c r="C120" s="100" t="str">
        <f>IF(C17&gt;0,C17,"")</f>
        <v/>
      </c>
      <c r="D120" s="204"/>
      <c r="E120" s="204"/>
      <c r="F120" s="204"/>
      <c r="G120" s="204"/>
      <c r="H120" s="276"/>
    </row>
    <row r="121" spans="1:8" x14ac:dyDescent="0.2">
      <c r="A121" s="199" t="s">
        <v>67</v>
      </c>
      <c r="B121" s="200"/>
      <c r="C121" s="56" t="s">
        <v>12</v>
      </c>
      <c r="D121" s="57"/>
      <c r="E121" s="92"/>
      <c r="F121" s="92"/>
      <c r="G121" s="57"/>
      <c r="H121" s="58"/>
    </row>
    <row r="122" spans="1:8" ht="23.25" customHeight="1" x14ac:dyDescent="0.2">
      <c r="A122" s="220" t="str">
        <f>IF(A19&gt;0,A19,"")</f>
        <v/>
      </c>
      <c r="B122" s="225"/>
      <c r="C122" s="266" t="str">
        <f>IF(C19&gt;0,C19,"")</f>
        <v/>
      </c>
      <c r="D122" s="267"/>
      <c r="E122" s="267"/>
      <c r="F122" s="267"/>
      <c r="G122" s="267"/>
      <c r="H122" s="268"/>
    </row>
    <row r="123" spans="1:8" ht="16.5" customHeight="1" thickBot="1" x14ac:dyDescent="0.25">
      <c r="A123" s="222"/>
      <c r="B123" s="227"/>
      <c r="C123" s="269"/>
      <c r="D123" s="270"/>
      <c r="E123" s="270"/>
      <c r="F123" s="270"/>
      <c r="G123" s="270"/>
      <c r="H123" s="271"/>
    </row>
    <row r="124" spans="1:8" ht="17.25" customHeight="1" thickBot="1" x14ac:dyDescent="0.25">
      <c r="A124" s="154" t="s">
        <v>96</v>
      </c>
      <c r="B124" s="155"/>
      <c r="C124" s="155"/>
      <c r="D124" s="155"/>
      <c r="E124" s="155"/>
      <c r="F124" s="155"/>
      <c r="G124" s="155"/>
      <c r="H124" s="156"/>
    </row>
    <row r="125" spans="1:8" x14ac:dyDescent="0.2">
      <c r="A125" s="96" t="s">
        <v>119</v>
      </c>
      <c r="B125" s="93"/>
      <c r="C125" s="83" t="s">
        <v>186</v>
      </c>
      <c r="D125" s="93" t="s">
        <v>139</v>
      </c>
      <c r="E125" s="26" t="s">
        <v>11</v>
      </c>
      <c r="F125" s="26" t="s">
        <v>167</v>
      </c>
      <c r="G125" s="27" t="s">
        <v>3</v>
      </c>
      <c r="H125" s="28" t="s">
        <v>98</v>
      </c>
    </row>
    <row r="126" spans="1:8" x14ac:dyDescent="0.2">
      <c r="A126" s="201" t="str">
        <f>IF(A23&gt;0,A23,"")</f>
        <v/>
      </c>
      <c r="B126" s="202"/>
      <c r="C126" s="99" t="str">
        <f t="shared" ref="C126:H126" si="1">IF(C23&gt;0,C23,"")</f>
        <v/>
      </c>
      <c r="D126" s="202" t="str">
        <f t="shared" si="1"/>
        <v/>
      </c>
      <c r="E126" s="202" t="str">
        <f t="shared" si="1"/>
        <v/>
      </c>
      <c r="F126" s="202" t="str">
        <f t="shared" si="1"/>
        <v/>
      </c>
      <c r="G126" s="202" t="str">
        <f t="shared" si="1"/>
        <v/>
      </c>
      <c r="H126" s="275" t="str">
        <f t="shared" si="1"/>
        <v/>
      </c>
    </row>
    <row r="127" spans="1:8" ht="14.45" customHeight="1" x14ac:dyDescent="0.2">
      <c r="A127" s="203"/>
      <c r="B127" s="204"/>
      <c r="C127" s="100" t="str">
        <f>IF(C24&gt;0,C24,"")</f>
        <v/>
      </c>
      <c r="D127" s="204"/>
      <c r="E127" s="204"/>
      <c r="F127" s="204"/>
      <c r="G127" s="204"/>
      <c r="H127" s="276"/>
    </row>
    <row r="128" spans="1:8" x14ac:dyDescent="0.2">
      <c r="A128" s="199" t="s">
        <v>67</v>
      </c>
      <c r="B128" s="200"/>
      <c r="C128" s="56" t="s">
        <v>12</v>
      </c>
      <c r="D128" s="57"/>
      <c r="E128" s="92"/>
      <c r="F128" s="92"/>
      <c r="G128" s="57"/>
      <c r="H128" s="58"/>
    </row>
    <row r="129" spans="1:9" x14ac:dyDescent="0.2">
      <c r="A129" s="220" t="str">
        <f>IF(A26&gt;0,A26,"")</f>
        <v/>
      </c>
      <c r="B129" s="225"/>
      <c r="C129" s="266" t="str">
        <f>IF(C26&gt;0,C26,"")</f>
        <v/>
      </c>
      <c r="D129" s="267"/>
      <c r="E129" s="267"/>
      <c r="F129" s="267"/>
      <c r="G129" s="267"/>
      <c r="H129" s="268"/>
    </row>
    <row r="130" spans="1:9" ht="13.5" thickBot="1" x14ac:dyDescent="0.25">
      <c r="A130" s="222"/>
      <c r="B130" s="227"/>
      <c r="C130" s="269"/>
      <c r="D130" s="270"/>
      <c r="E130" s="270"/>
      <c r="F130" s="270"/>
      <c r="G130" s="270"/>
      <c r="H130" s="271"/>
    </row>
    <row r="131" spans="1:9" ht="15" x14ac:dyDescent="0.2">
      <c r="A131" s="279" t="s">
        <v>114</v>
      </c>
      <c r="B131" s="280"/>
      <c r="C131" s="280"/>
      <c r="D131" s="280"/>
      <c r="E131" s="280"/>
      <c r="F131" s="280"/>
      <c r="G131" s="280"/>
      <c r="H131" s="281"/>
    </row>
    <row r="132" spans="1:9" x14ac:dyDescent="0.2">
      <c r="A132" s="272" t="s">
        <v>162</v>
      </c>
      <c r="B132" s="273"/>
      <c r="C132" s="273"/>
      <c r="D132" s="273"/>
      <c r="E132" s="273"/>
      <c r="F132" s="273"/>
      <c r="G132" s="273"/>
      <c r="H132" s="274"/>
    </row>
    <row r="133" spans="1:9" x14ac:dyDescent="0.2">
      <c r="A133" s="120" t="str">
        <f>IF(A30&gt;0,A30,"")</f>
        <v>Uke</v>
      </c>
      <c r="B133" s="121"/>
      <c r="C133" s="121"/>
      <c r="D133" s="122" t="str">
        <f>IF(D30&gt;0,D30,"")</f>
        <v/>
      </c>
      <c r="E133" s="122"/>
      <c r="F133" s="122"/>
      <c r="G133" s="122"/>
      <c r="H133" s="123"/>
    </row>
    <row r="134" spans="1:9" ht="12.75" customHeight="1" x14ac:dyDescent="0.2">
      <c r="A134" s="196" t="s">
        <v>100</v>
      </c>
      <c r="B134" s="197"/>
      <c r="C134" s="197"/>
      <c r="D134" s="198"/>
      <c r="E134" s="78" t="str">
        <f>IF(D31&gt;0,D31,"")</f>
        <v/>
      </c>
      <c r="F134" s="34" t="s">
        <v>72</v>
      </c>
      <c r="G134" s="209">
        <f>ROUNDUP(H97,0.9)</f>
        <v>0</v>
      </c>
      <c r="H134" s="210"/>
    </row>
    <row r="135" spans="1:9" ht="12.75" customHeight="1" x14ac:dyDescent="0.2">
      <c r="A135" s="195" t="s">
        <v>101</v>
      </c>
      <c r="B135" s="139"/>
      <c r="C135" s="139"/>
      <c r="D135" s="139"/>
      <c r="E135" s="101" t="str">
        <f>IF(G31&gt;0,G31,"")</f>
        <v/>
      </c>
      <c r="F135" s="53" t="s">
        <v>126</v>
      </c>
      <c r="G135" s="211" t="str">
        <f>IF(G134&gt;0,G134*30000,"")</f>
        <v/>
      </c>
      <c r="H135" s="212"/>
    </row>
    <row r="136" spans="1:9" x14ac:dyDescent="0.2">
      <c r="A136" s="184" t="s">
        <v>156</v>
      </c>
      <c r="B136" s="185"/>
      <c r="C136" s="185"/>
      <c r="D136" s="185"/>
      <c r="E136" s="186"/>
      <c r="F136" s="54" t="s">
        <v>203</v>
      </c>
      <c r="G136" s="213"/>
      <c r="H136" s="214"/>
    </row>
    <row r="137" spans="1:9" ht="13.5" thickBot="1" x14ac:dyDescent="0.25">
      <c r="A137" s="193" t="s">
        <v>99</v>
      </c>
      <c r="B137" s="194"/>
      <c r="C137" s="205" t="str">
        <f>IF(G32&gt;0,G32,"")</f>
        <v/>
      </c>
      <c r="D137" s="206"/>
      <c r="E137" s="206"/>
      <c r="F137" s="207"/>
      <c r="G137" s="207"/>
      <c r="H137" s="208"/>
    </row>
    <row r="138" spans="1:9" x14ac:dyDescent="0.2">
      <c r="A138" s="191" t="s">
        <v>127</v>
      </c>
      <c r="B138" s="192"/>
      <c r="C138" s="102"/>
    </row>
    <row r="139" spans="1:9" s="3" customFormat="1" x14ac:dyDescent="0.2">
      <c r="A139" s="260" t="s">
        <v>128</v>
      </c>
      <c r="B139" s="261"/>
      <c r="C139" s="103"/>
      <c r="D139"/>
      <c r="E139"/>
      <c r="F139"/>
      <c r="G139"/>
      <c r="H139"/>
      <c r="I139"/>
    </row>
    <row r="140" spans="1:9" s="3" customFormat="1" ht="13.5" thickBot="1" x14ac:dyDescent="0.25">
      <c r="A140" s="193" t="s">
        <v>129</v>
      </c>
      <c r="B140" s="194"/>
      <c r="C140" s="104"/>
      <c r="D140"/>
      <c r="E140"/>
      <c r="F140"/>
      <c r="G140"/>
      <c r="H140"/>
      <c r="I140"/>
    </row>
    <row r="141" spans="1:9" s="3" customFormat="1" x14ac:dyDescent="0.2">
      <c r="A141"/>
      <c r="B141"/>
      <c r="C141"/>
      <c r="D141"/>
      <c r="E141"/>
      <c r="F141"/>
      <c r="G141"/>
      <c r="H141"/>
      <c r="I141"/>
    </row>
    <row r="142" spans="1:9" s="3" customFormat="1" ht="13.5" thickBot="1" x14ac:dyDescent="0.25">
      <c r="A142"/>
      <c r="B142"/>
      <c r="C142"/>
      <c r="D142"/>
      <c r="E142"/>
      <c r="F142"/>
      <c r="G142"/>
      <c r="H142"/>
      <c r="I142"/>
    </row>
    <row r="143" spans="1:9" s="3" customFormat="1" ht="13.5" thickBot="1" x14ac:dyDescent="0.25">
      <c r="A143" s="49" t="s">
        <v>135</v>
      </c>
      <c r="B143"/>
      <c r="C143"/>
      <c r="D143"/>
      <c r="E143" s="77" t="s">
        <v>145</v>
      </c>
      <c r="F143" s="277" t="str">
        <f>IF(A9&gt;0,A9,"")</f>
        <v/>
      </c>
      <c r="G143" s="277"/>
      <c r="H143" s="278"/>
      <c r="I143"/>
    </row>
    <row r="144" spans="1:9" s="3" customFormat="1" x14ac:dyDescent="0.2">
      <c r="A144" s="259" t="str">
        <f>IF(C13="FMA","Forsvarsmateriell, Postboks 10, Haakonsvern, 5886 BERGEN", IF(C13="FD","Forsvarsdepartementet, Postboks 8126 Dep, 0032 OSLO","Forsvaret postboks 800 postmottak, 2617 Lillehammer"))</f>
        <v>Forsvaret postboks 800 postmottak, 2617 Lillehammer</v>
      </c>
      <c r="B144" s="259"/>
      <c r="C144"/>
      <c r="D144"/>
      <c r="E144"/>
      <c r="F144"/>
      <c r="G144"/>
      <c r="H144"/>
      <c r="I144"/>
    </row>
    <row r="145" spans="1:9" s="3" customFormat="1" x14ac:dyDescent="0.2">
      <c r="A145" s="259"/>
      <c r="B145" s="259"/>
      <c r="C145"/>
      <c r="D145"/>
      <c r="E145"/>
      <c r="F145"/>
      <c r="G145"/>
      <c r="H145"/>
      <c r="I145"/>
    </row>
    <row r="146" spans="1:9" s="3" customFormat="1" x14ac:dyDescent="0.2">
      <c r="A146" s="259"/>
      <c r="B146" s="259"/>
      <c r="C146"/>
      <c r="D146"/>
      <c r="E146"/>
      <c r="F146"/>
      <c r="G146"/>
      <c r="H146"/>
      <c r="I146"/>
    </row>
    <row r="147" spans="1:9" s="3" customFormat="1" x14ac:dyDescent="0.2">
      <c r="A147" s="259"/>
      <c r="B147" s="259"/>
      <c r="C147"/>
      <c r="D147"/>
      <c r="E147"/>
      <c r="F147"/>
      <c r="G147"/>
      <c r="H147"/>
      <c r="I147"/>
    </row>
    <row r="148" spans="1:9" s="3" customFormat="1" x14ac:dyDescent="0.2"/>
    <row r="149" spans="1:9" s="3" customFormat="1" x14ac:dyDescent="0.2"/>
    <row r="150" spans="1:9" s="3" customFormat="1" x14ac:dyDescent="0.2"/>
    <row r="151" spans="1:9" s="3" customFormat="1" x14ac:dyDescent="0.2"/>
    <row r="152" spans="1:9" s="3" customFormat="1" x14ac:dyDescent="0.2"/>
    <row r="153" spans="1:9" s="3" customFormat="1" x14ac:dyDescent="0.2"/>
    <row r="154" spans="1:9" s="3" customFormat="1" x14ac:dyDescent="0.2"/>
    <row r="155" spans="1:9" s="3" customFormat="1" x14ac:dyDescent="0.2"/>
    <row r="156" spans="1:9" s="3" customFormat="1" x14ac:dyDescent="0.2"/>
    <row r="157" spans="1:9" s="3" customFormat="1" x14ac:dyDescent="0.2"/>
    <row r="158" spans="1:9" s="3" customFormat="1" x14ac:dyDescent="0.2"/>
    <row r="159" spans="1:9" s="3" customFormat="1" x14ac:dyDescent="0.2"/>
    <row r="160" spans="1:9"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row r="418" s="3" customFormat="1" x14ac:dyDescent="0.2"/>
    <row r="419" s="3" customFormat="1" x14ac:dyDescent="0.2"/>
    <row r="420" s="3" customFormat="1" x14ac:dyDescent="0.2"/>
    <row r="421" s="3" customFormat="1" x14ac:dyDescent="0.2"/>
    <row r="422" s="3" customFormat="1" x14ac:dyDescent="0.2"/>
    <row r="423" s="3" customFormat="1" x14ac:dyDescent="0.2"/>
    <row r="424" s="3" customFormat="1" x14ac:dyDescent="0.2"/>
    <row r="425" s="3" customFormat="1" x14ac:dyDescent="0.2"/>
    <row r="426" s="3" customFormat="1" x14ac:dyDescent="0.2"/>
    <row r="427" s="3" customFormat="1" x14ac:dyDescent="0.2"/>
    <row r="428" s="3" customFormat="1" x14ac:dyDescent="0.2"/>
    <row r="429" s="3" customFormat="1" x14ac:dyDescent="0.2"/>
    <row r="430" s="3" customFormat="1" x14ac:dyDescent="0.2"/>
    <row r="431" s="3" customFormat="1" x14ac:dyDescent="0.2"/>
    <row r="432" s="3" customFormat="1" x14ac:dyDescent="0.2"/>
    <row r="433" s="3" customFormat="1" x14ac:dyDescent="0.2"/>
    <row r="434" s="3" customFormat="1" x14ac:dyDescent="0.2"/>
    <row r="435" s="3" customFormat="1" x14ac:dyDescent="0.2"/>
    <row r="436" s="3" customFormat="1" x14ac:dyDescent="0.2"/>
    <row r="437" s="3" customFormat="1" x14ac:dyDescent="0.2"/>
    <row r="438" s="3" customFormat="1" x14ac:dyDescent="0.2"/>
    <row r="439" s="3" customFormat="1" x14ac:dyDescent="0.2"/>
    <row r="440" s="3" customFormat="1" x14ac:dyDescent="0.2"/>
    <row r="441" s="3" customFormat="1" x14ac:dyDescent="0.2"/>
    <row r="442" s="3" customFormat="1" x14ac:dyDescent="0.2"/>
    <row r="443" s="3" customFormat="1" x14ac:dyDescent="0.2"/>
    <row r="444" s="3" customFormat="1" x14ac:dyDescent="0.2"/>
    <row r="445" s="3" customFormat="1" x14ac:dyDescent="0.2"/>
    <row r="446" s="3" customFormat="1" x14ac:dyDescent="0.2"/>
    <row r="447" s="3" customFormat="1" x14ac:dyDescent="0.2"/>
    <row r="448" s="3" customFormat="1" x14ac:dyDescent="0.2"/>
    <row r="449" s="3" customFormat="1" x14ac:dyDescent="0.2"/>
    <row r="450" s="3" customFormat="1" x14ac:dyDescent="0.2"/>
    <row r="451" s="3" customFormat="1" x14ac:dyDescent="0.2"/>
    <row r="452" s="3" customFormat="1" x14ac:dyDescent="0.2"/>
    <row r="453" s="3" customFormat="1" x14ac:dyDescent="0.2"/>
    <row r="454" s="3" customFormat="1" x14ac:dyDescent="0.2"/>
    <row r="455" s="3" customFormat="1" x14ac:dyDescent="0.2"/>
    <row r="456" s="3" customFormat="1" x14ac:dyDescent="0.2"/>
    <row r="457" s="3" customFormat="1" x14ac:dyDescent="0.2"/>
    <row r="458" s="3" customFormat="1" x14ac:dyDescent="0.2"/>
    <row r="459" s="3" customFormat="1" x14ac:dyDescent="0.2"/>
    <row r="460" s="3" customFormat="1" x14ac:dyDescent="0.2"/>
    <row r="461" s="3" customFormat="1" x14ac:dyDescent="0.2"/>
    <row r="462" s="3" customFormat="1" x14ac:dyDescent="0.2"/>
    <row r="463" s="3" customFormat="1" x14ac:dyDescent="0.2"/>
    <row r="464" s="3" customFormat="1" x14ac:dyDescent="0.2"/>
    <row r="465" s="3" customFormat="1" x14ac:dyDescent="0.2"/>
    <row r="466" s="3" customFormat="1" x14ac:dyDescent="0.2"/>
    <row r="467" s="3" customFormat="1" x14ac:dyDescent="0.2"/>
    <row r="468" s="3" customFormat="1" x14ac:dyDescent="0.2"/>
    <row r="469" s="3" customFormat="1" x14ac:dyDescent="0.2"/>
    <row r="470" s="3" customFormat="1" x14ac:dyDescent="0.2"/>
    <row r="471" s="3" customFormat="1" x14ac:dyDescent="0.2"/>
    <row r="472" s="3" customFormat="1" x14ac:dyDescent="0.2"/>
    <row r="473" s="3" customFormat="1" x14ac:dyDescent="0.2"/>
    <row r="474" s="3" customFormat="1" x14ac:dyDescent="0.2"/>
    <row r="475" s="3" customFormat="1" x14ac:dyDescent="0.2"/>
    <row r="476" s="3" customFormat="1" x14ac:dyDescent="0.2"/>
    <row r="477" s="3" customFormat="1" x14ac:dyDescent="0.2"/>
    <row r="478" s="3" customFormat="1" x14ac:dyDescent="0.2"/>
    <row r="479" s="3" customFormat="1" x14ac:dyDescent="0.2"/>
    <row r="480" s="3" customFormat="1" x14ac:dyDescent="0.2"/>
    <row r="481" s="3" customFormat="1" x14ac:dyDescent="0.2"/>
    <row r="482" s="3" customFormat="1" x14ac:dyDescent="0.2"/>
    <row r="483" s="3" customFormat="1" x14ac:dyDescent="0.2"/>
    <row r="484" s="3" customFormat="1" x14ac:dyDescent="0.2"/>
    <row r="485" s="3" customFormat="1" x14ac:dyDescent="0.2"/>
    <row r="486" s="3" customFormat="1" x14ac:dyDescent="0.2"/>
    <row r="487" s="3" customFormat="1" x14ac:dyDescent="0.2"/>
    <row r="488" s="3" customFormat="1" x14ac:dyDescent="0.2"/>
    <row r="489" s="3" customFormat="1" x14ac:dyDescent="0.2"/>
    <row r="490" s="3" customFormat="1" x14ac:dyDescent="0.2"/>
    <row r="491" s="3" customFormat="1" x14ac:dyDescent="0.2"/>
    <row r="492" s="3" customFormat="1" x14ac:dyDescent="0.2"/>
    <row r="493" s="3" customFormat="1" x14ac:dyDescent="0.2"/>
    <row r="494" s="3" customFormat="1" x14ac:dyDescent="0.2"/>
    <row r="495" s="3" customFormat="1" x14ac:dyDescent="0.2"/>
    <row r="496" s="3" customFormat="1" x14ac:dyDescent="0.2"/>
    <row r="497" s="3" customFormat="1" x14ac:dyDescent="0.2"/>
    <row r="498" s="3" customFormat="1" x14ac:dyDescent="0.2"/>
    <row r="499" s="3" customFormat="1" x14ac:dyDescent="0.2"/>
    <row r="500" s="3" customFormat="1" x14ac:dyDescent="0.2"/>
    <row r="501" s="3" customFormat="1" x14ac:dyDescent="0.2"/>
    <row r="502" s="3" customFormat="1" x14ac:dyDescent="0.2"/>
    <row r="503" s="3" customFormat="1" x14ac:dyDescent="0.2"/>
    <row r="504" s="3" customFormat="1" x14ac:dyDescent="0.2"/>
    <row r="505" s="3" customFormat="1" x14ac:dyDescent="0.2"/>
    <row r="506" s="3" customFormat="1" x14ac:dyDescent="0.2"/>
    <row r="507" s="3" customFormat="1" x14ac:dyDescent="0.2"/>
    <row r="508" s="3" customFormat="1" x14ac:dyDescent="0.2"/>
    <row r="509" s="3" customFormat="1" x14ac:dyDescent="0.2"/>
    <row r="510" s="3" customFormat="1" x14ac:dyDescent="0.2"/>
    <row r="511" s="3" customFormat="1" x14ac:dyDescent="0.2"/>
    <row r="512" s="3" customFormat="1" x14ac:dyDescent="0.2"/>
    <row r="513" s="3" customFormat="1" x14ac:dyDescent="0.2"/>
    <row r="514" s="3" customFormat="1" x14ac:dyDescent="0.2"/>
    <row r="515" s="3" customFormat="1" x14ac:dyDescent="0.2"/>
    <row r="516" s="3" customFormat="1" x14ac:dyDescent="0.2"/>
    <row r="517" s="3" customFormat="1" x14ac:dyDescent="0.2"/>
    <row r="518" s="3" customFormat="1" x14ac:dyDescent="0.2"/>
    <row r="519" s="3" customFormat="1" x14ac:dyDescent="0.2"/>
    <row r="520" s="3" customFormat="1" x14ac:dyDescent="0.2"/>
    <row r="521" s="3" customFormat="1" x14ac:dyDescent="0.2"/>
    <row r="522" s="3" customFormat="1" x14ac:dyDescent="0.2"/>
    <row r="523" s="3" customFormat="1" x14ac:dyDescent="0.2"/>
    <row r="524" s="3" customFormat="1" x14ac:dyDescent="0.2"/>
    <row r="525" s="3" customFormat="1" x14ac:dyDescent="0.2"/>
    <row r="526" s="3" customFormat="1" x14ac:dyDescent="0.2"/>
    <row r="527" s="3" customFormat="1" x14ac:dyDescent="0.2"/>
    <row r="528" s="3" customFormat="1" x14ac:dyDescent="0.2"/>
    <row r="529" s="3" customFormat="1" x14ac:dyDescent="0.2"/>
    <row r="530" s="3" customFormat="1" x14ac:dyDescent="0.2"/>
    <row r="531" s="3" customFormat="1" x14ac:dyDescent="0.2"/>
    <row r="532" s="3" customFormat="1" x14ac:dyDescent="0.2"/>
    <row r="533" s="3" customFormat="1" x14ac:dyDescent="0.2"/>
    <row r="534" s="3" customFormat="1" x14ac:dyDescent="0.2"/>
    <row r="535" s="3" customFormat="1" x14ac:dyDescent="0.2"/>
    <row r="536" s="3" customFormat="1" x14ac:dyDescent="0.2"/>
    <row r="537" s="3" customFormat="1" x14ac:dyDescent="0.2"/>
    <row r="538" s="3" customFormat="1" x14ac:dyDescent="0.2"/>
    <row r="539" s="3" customFormat="1" x14ac:dyDescent="0.2"/>
    <row r="540" s="3" customFormat="1" x14ac:dyDescent="0.2"/>
    <row r="541" s="3" customFormat="1" x14ac:dyDescent="0.2"/>
    <row r="542" s="3" customFormat="1" x14ac:dyDescent="0.2"/>
    <row r="543" s="3" customFormat="1" x14ac:dyDescent="0.2"/>
    <row r="544" s="3" customFormat="1" x14ac:dyDescent="0.2"/>
    <row r="545" s="3" customFormat="1" x14ac:dyDescent="0.2"/>
    <row r="546" s="3" customFormat="1" x14ac:dyDescent="0.2"/>
    <row r="547" s="3" customFormat="1" x14ac:dyDescent="0.2"/>
    <row r="548" s="3" customFormat="1" x14ac:dyDescent="0.2"/>
    <row r="549" s="3" customFormat="1" x14ac:dyDescent="0.2"/>
    <row r="550" s="3" customFormat="1" x14ac:dyDescent="0.2"/>
    <row r="551" s="3" customFormat="1" x14ac:dyDescent="0.2"/>
    <row r="552" s="3" customFormat="1" x14ac:dyDescent="0.2"/>
    <row r="553" s="3" customFormat="1" x14ac:dyDescent="0.2"/>
    <row r="554" s="3" customFormat="1" x14ac:dyDescent="0.2"/>
    <row r="555" s="3" customFormat="1" x14ac:dyDescent="0.2"/>
    <row r="556" s="3" customFormat="1" x14ac:dyDescent="0.2"/>
    <row r="557" s="3" customFormat="1" x14ac:dyDescent="0.2"/>
    <row r="558" s="3" customFormat="1" x14ac:dyDescent="0.2"/>
    <row r="559" s="3" customFormat="1" x14ac:dyDescent="0.2"/>
    <row r="560" s="3" customFormat="1" x14ac:dyDescent="0.2"/>
    <row r="561" s="3" customFormat="1" x14ac:dyDescent="0.2"/>
    <row r="562" s="3" customFormat="1" x14ac:dyDescent="0.2"/>
    <row r="563" s="3" customFormat="1" x14ac:dyDescent="0.2"/>
    <row r="564" s="3" customFormat="1" x14ac:dyDescent="0.2"/>
    <row r="565" s="3" customFormat="1" x14ac:dyDescent="0.2"/>
    <row r="566" s="3" customFormat="1" x14ac:dyDescent="0.2"/>
    <row r="567" s="3" customFormat="1" x14ac:dyDescent="0.2"/>
    <row r="568" s="3" customFormat="1" x14ac:dyDescent="0.2"/>
    <row r="569" s="3" customFormat="1" x14ac:dyDescent="0.2"/>
    <row r="570" s="3" customFormat="1" x14ac:dyDescent="0.2"/>
    <row r="571" s="3" customFormat="1" x14ac:dyDescent="0.2"/>
    <row r="572" s="3" customFormat="1" x14ac:dyDescent="0.2"/>
    <row r="573" s="3" customFormat="1" x14ac:dyDescent="0.2"/>
    <row r="574" s="3" customFormat="1" x14ac:dyDescent="0.2"/>
    <row r="575" s="3" customFormat="1" x14ac:dyDescent="0.2"/>
    <row r="576" s="3" customFormat="1" x14ac:dyDescent="0.2"/>
    <row r="577" s="3" customFormat="1" x14ac:dyDescent="0.2"/>
    <row r="578" s="3" customFormat="1" x14ac:dyDescent="0.2"/>
    <row r="579" s="3" customFormat="1" x14ac:dyDescent="0.2"/>
    <row r="580" s="3" customFormat="1" x14ac:dyDescent="0.2"/>
    <row r="581" s="3" customFormat="1" x14ac:dyDescent="0.2"/>
    <row r="582" s="3" customFormat="1" x14ac:dyDescent="0.2"/>
    <row r="583" s="3" customFormat="1" x14ac:dyDescent="0.2"/>
    <row r="584" s="3" customFormat="1" x14ac:dyDescent="0.2"/>
    <row r="585" s="3" customFormat="1" x14ac:dyDescent="0.2"/>
    <row r="586" s="3" customFormat="1" x14ac:dyDescent="0.2"/>
    <row r="587" s="3" customFormat="1" x14ac:dyDescent="0.2"/>
    <row r="588" s="3" customFormat="1" x14ac:dyDescent="0.2"/>
    <row r="589" s="3" customFormat="1" x14ac:dyDescent="0.2"/>
    <row r="590" s="3" customFormat="1" x14ac:dyDescent="0.2"/>
    <row r="591" s="3" customFormat="1" x14ac:dyDescent="0.2"/>
    <row r="592" s="3" customFormat="1" x14ac:dyDescent="0.2"/>
    <row r="593" s="3" customFormat="1" x14ac:dyDescent="0.2"/>
    <row r="594" s="3" customFormat="1" x14ac:dyDescent="0.2"/>
    <row r="595" s="3" customFormat="1" x14ac:dyDescent="0.2"/>
    <row r="596" s="3" customFormat="1" x14ac:dyDescent="0.2"/>
    <row r="597" s="3" customFormat="1" x14ac:dyDescent="0.2"/>
    <row r="598" s="3" customFormat="1" x14ac:dyDescent="0.2"/>
    <row r="599" s="3" customFormat="1" x14ac:dyDescent="0.2"/>
    <row r="600" s="3" customFormat="1" x14ac:dyDescent="0.2"/>
    <row r="601" s="3" customFormat="1" x14ac:dyDescent="0.2"/>
    <row r="602" s="3" customFormat="1" x14ac:dyDescent="0.2"/>
    <row r="603" s="3" customFormat="1" x14ac:dyDescent="0.2"/>
    <row r="604" s="3" customFormat="1" x14ac:dyDescent="0.2"/>
    <row r="605" s="3" customFormat="1" x14ac:dyDescent="0.2"/>
    <row r="606" s="3" customFormat="1" x14ac:dyDescent="0.2"/>
    <row r="607" s="3" customFormat="1" x14ac:dyDescent="0.2"/>
    <row r="608" s="3" customFormat="1" x14ac:dyDescent="0.2"/>
    <row r="609" s="3" customFormat="1" x14ac:dyDescent="0.2"/>
    <row r="610" s="3" customFormat="1" x14ac:dyDescent="0.2"/>
    <row r="611" s="3" customFormat="1" x14ac:dyDescent="0.2"/>
    <row r="612" s="3" customFormat="1" x14ac:dyDescent="0.2"/>
    <row r="613" s="3" customFormat="1" x14ac:dyDescent="0.2"/>
    <row r="614" s="3" customFormat="1" x14ac:dyDescent="0.2"/>
    <row r="615" s="3" customFormat="1" x14ac:dyDescent="0.2"/>
    <row r="616" s="3" customFormat="1" x14ac:dyDescent="0.2"/>
    <row r="617" s="3" customFormat="1" x14ac:dyDescent="0.2"/>
    <row r="618" s="3" customFormat="1" x14ac:dyDescent="0.2"/>
    <row r="619" s="3" customFormat="1" x14ac:dyDescent="0.2"/>
    <row r="620" s="3" customFormat="1" x14ac:dyDescent="0.2"/>
    <row r="621" s="3" customFormat="1" x14ac:dyDescent="0.2"/>
    <row r="622" s="3" customFormat="1" x14ac:dyDescent="0.2"/>
    <row r="623" s="3" customFormat="1" x14ac:dyDescent="0.2"/>
    <row r="624" s="3" customFormat="1" x14ac:dyDescent="0.2"/>
    <row r="625" s="3" customFormat="1" x14ac:dyDescent="0.2"/>
    <row r="626" s="3" customFormat="1" x14ac:dyDescent="0.2"/>
    <row r="627" s="3" customFormat="1" x14ac:dyDescent="0.2"/>
    <row r="628" s="3" customFormat="1" x14ac:dyDescent="0.2"/>
    <row r="629" s="3" customFormat="1" x14ac:dyDescent="0.2"/>
    <row r="630" s="3" customFormat="1" x14ac:dyDescent="0.2"/>
    <row r="631" s="3" customFormat="1" x14ac:dyDescent="0.2"/>
    <row r="632" s="3" customFormat="1" x14ac:dyDescent="0.2"/>
    <row r="633" s="3" customFormat="1" x14ac:dyDescent="0.2"/>
    <row r="634" s="3" customFormat="1" x14ac:dyDescent="0.2"/>
    <row r="635" s="3" customFormat="1" x14ac:dyDescent="0.2"/>
    <row r="636" s="3" customFormat="1" x14ac:dyDescent="0.2"/>
    <row r="637" s="3" customFormat="1" x14ac:dyDescent="0.2"/>
    <row r="638" s="3" customFormat="1" x14ac:dyDescent="0.2"/>
    <row r="639" s="3" customFormat="1" x14ac:dyDescent="0.2"/>
    <row r="640" s="3" customFormat="1" x14ac:dyDescent="0.2"/>
    <row r="641" s="3" customFormat="1" x14ac:dyDescent="0.2"/>
    <row r="642" s="3" customFormat="1" x14ac:dyDescent="0.2"/>
    <row r="643" s="3" customFormat="1" x14ac:dyDescent="0.2"/>
    <row r="644" s="3" customFormat="1" x14ac:dyDescent="0.2"/>
    <row r="645" s="3" customFormat="1" x14ac:dyDescent="0.2"/>
    <row r="646" s="3" customFormat="1" x14ac:dyDescent="0.2"/>
    <row r="647" s="3" customFormat="1" x14ac:dyDescent="0.2"/>
    <row r="648" s="3" customFormat="1" x14ac:dyDescent="0.2"/>
    <row r="649" s="3" customFormat="1" x14ac:dyDescent="0.2"/>
    <row r="650" s="3" customFormat="1" x14ac:dyDescent="0.2"/>
    <row r="651" s="3" customFormat="1" x14ac:dyDescent="0.2"/>
    <row r="652" s="3" customFormat="1" x14ac:dyDescent="0.2"/>
    <row r="653" s="3" customFormat="1" x14ac:dyDescent="0.2"/>
    <row r="654" s="3" customFormat="1" x14ac:dyDescent="0.2"/>
    <row r="655" s="3" customFormat="1" x14ac:dyDescent="0.2"/>
    <row r="656" s="3" customFormat="1" x14ac:dyDescent="0.2"/>
    <row r="657" s="3" customFormat="1" x14ac:dyDescent="0.2"/>
    <row r="658" s="3" customFormat="1" x14ac:dyDescent="0.2"/>
    <row r="659" s="3" customFormat="1" x14ac:dyDescent="0.2"/>
    <row r="660" s="3" customFormat="1" x14ac:dyDescent="0.2"/>
    <row r="661" s="3" customFormat="1" x14ac:dyDescent="0.2"/>
    <row r="662" s="3" customFormat="1" x14ac:dyDescent="0.2"/>
    <row r="663" s="3" customFormat="1" x14ac:dyDescent="0.2"/>
    <row r="664" s="3" customFormat="1" x14ac:dyDescent="0.2"/>
    <row r="665" s="3" customFormat="1" x14ac:dyDescent="0.2"/>
    <row r="666" s="3" customFormat="1" x14ac:dyDescent="0.2"/>
    <row r="667" s="3" customFormat="1" x14ac:dyDescent="0.2"/>
    <row r="668" s="3" customFormat="1" x14ac:dyDescent="0.2"/>
    <row r="669" s="3" customFormat="1" x14ac:dyDescent="0.2"/>
    <row r="670" s="3" customFormat="1" x14ac:dyDescent="0.2"/>
    <row r="671" s="3" customFormat="1" x14ac:dyDescent="0.2"/>
    <row r="672" s="3" customFormat="1" x14ac:dyDescent="0.2"/>
    <row r="673" s="3" customFormat="1" x14ac:dyDescent="0.2"/>
    <row r="674" s="3" customFormat="1" x14ac:dyDescent="0.2"/>
    <row r="675" s="3" customFormat="1" x14ac:dyDescent="0.2"/>
    <row r="676" s="3" customFormat="1" x14ac:dyDescent="0.2"/>
    <row r="677" s="3" customFormat="1" x14ac:dyDescent="0.2"/>
    <row r="678" s="3" customFormat="1" x14ac:dyDescent="0.2"/>
    <row r="679" s="3" customFormat="1" x14ac:dyDescent="0.2"/>
    <row r="680" s="3" customFormat="1" x14ac:dyDescent="0.2"/>
    <row r="681" s="3" customFormat="1" x14ac:dyDescent="0.2"/>
    <row r="682" s="3" customFormat="1" x14ac:dyDescent="0.2"/>
    <row r="683" s="3" customFormat="1" x14ac:dyDescent="0.2"/>
    <row r="684" s="3" customFormat="1" x14ac:dyDescent="0.2"/>
    <row r="685" s="3" customFormat="1" x14ac:dyDescent="0.2"/>
    <row r="686" s="3" customFormat="1" x14ac:dyDescent="0.2"/>
    <row r="687" s="3" customFormat="1" x14ac:dyDescent="0.2"/>
    <row r="688" s="3" customFormat="1" x14ac:dyDescent="0.2"/>
    <row r="689" s="3" customFormat="1" x14ac:dyDescent="0.2"/>
    <row r="690" s="3" customFormat="1" x14ac:dyDescent="0.2"/>
    <row r="691" s="3" customFormat="1" x14ac:dyDescent="0.2"/>
    <row r="692" s="3" customFormat="1" x14ac:dyDescent="0.2"/>
    <row r="693" s="3" customFormat="1" x14ac:dyDescent="0.2"/>
    <row r="694" s="3" customFormat="1" x14ac:dyDescent="0.2"/>
    <row r="695" s="3" customFormat="1" x14ac:dyDescent="0.2"/>
    <row r="696" s="3" customFormat="1" x14ac:dyDescent="0.2"/>
    <row r="697" s="3" customFormat="1" x14ac:dyDescent="0.2"/>
    <row r="698" s="3" customFormat="1" x14ac:dyDescent="0.2"/>
    <row r="699" s="3" customFormat="1" x14ac:dyDescent="0.2"/>
    <row r="700" s="3" customFormat="1" x14ac:dyDescent="0.2"/>
    <row r="701" s="3" customFormat="1" x14ac:dyDescent="0.2"/>
    <row r="702" s="3" customFormat="1" x14ac:dyDescent="0.2"/>
    <row r="703" s="3" customFormat="1" x14ac:dyDescent="0.2"/>
    <row r="704" s="3" customFormat="1" x14ac:dyDescent="0.2"/>
    <row r="705" s="3" customFormat="1" x14ac:dyDescent="0.2"/>
    <row r="706" s="3" customFormat="1" x14ac:dyDescent="0.2"/>
    <row r="707" s="3" customFormat="1" x14ac:dyDescent="0.2"/>
    <row r="708" s="3" customFormat="1" x14ac:dyDescent="0.2"/>
    <row r="709" s="3" customFormat="1" x14ac:dyDescent="0.2"/>
    <row r="710" s="3" customFormat="1" x14ac:dyDescent="0.2"/>
    <row r="711" s="3" customFormat="1" x14ac:dyDescent="0.2"/>
    <row r="712" s="3" customFormat="1" x14ac:dyDescent="0.2"/>
    <row r="713" s="3" customFormat="1" x14ac:dyDescent="0.2"/>
    <row r="714" s="3" customFormat="1" x14ac:dyDescent="0.2"/>
    <row r="715" s="3" customFormat="1" x14ac:dyDescent="0.2"/>
    <row r="716" s="3" customFormat="1" x14ac:dyDescent="0.2"/>
    <row r="717" s="3" customFormat="1" x14ac:dyDescent="0.2"/>
    <row r="718" s="3" customFormat="1" x14ac:dyDescent="0.2"/>
    <row r="719" s="3" customFormat="1" x14ac:dyDescent="0.2"/>
    <row r="720" s="3" customFormat="1" x14ac:dyDescent="0.2"/>
    <row r="721" s="3" customFormat="1" x14ac:dyDescent="0.2"/>
    <row r="722" s="3" customFormat="1" x14ac:dyDescent="0.2"/>
    <row r="723" s="3" customFormat="1" x14ac:dyDescent="0.2"/>
    <row r="724" s="3" customFormat="1" x14ac:dyDescent="0.2"/>
    <row r="725" s="3" customFormat="1" x14ac:dyDescent="0.2"/>
    <row r="726" s="3" customFormat="1" x14ac:dyDescent="0.2"/>
    <row r="727" s="3" customFormat="1" x14ac:dyDescent="0.2"/>
    <row r="728" s="3" customFormat="1" x14ac:dyDescent="0.2"/>
    <row r="729" s="3" customFormat="1" x14ac:dyDescent="0.2"/>
    <row r="730" s="3" customFormat="1" x14ac:dyDescent="0.2"/>
    <row r="731" s="3" customFormat="1" x14ac:dyDescent="0.2"/>
    <row r="732" s="3" customFormat="1" x14ac:dyDescent="0.2"/>
    <row r="733" s="3" customFormat="1" x14ac:dyDescent="0.2"/>
    <row r="734" s="3" customFormat="1" x14ac:dyDescent="0.2"/>
    <row r="735" s="3" customFormat="1" x14ac:dyDescent="0.2"/>
    <row r="736" s="3" customFormat="1" x14ac:dyDescent="0.2"/>
    <row r="737" s="3" customFormat="1" x14ac:dyDescent="0.2"/>
    <row r="738" s="3" customFormat="1" x14ac:dyDescent="0.2"/>
    <row r="739" s="3" customFormat="1" x14ac:dyDescent="0.2"/>
    <row r="740" s="3" customFormat="1" x14ac:dyDescent="0.2"/>
    <row r="741" s="3" customFormat="1" x14ac:dyDescent="0.2"/>
    <row r="742" s="3" customFormat="1" x14ac:dyDescent="0.2"/>
    <row r="743" s="3" customFormat="1" x14ac:dyDescent="0.2"/>
    <row r="744" s="3" customFormat="1" x14ac:dyDescent="0.2"/>
    <row r="745" s="3" customFormat="1" x14ac:dyDescent="0.2"/>
    <row r="746" s="3" customFormat="1" x14ac:dyDescent="0.2"/>
    <row r="747" s="3" customFormat="1" x14ac:dyDescent="0.2"/>
    <row r="748" s="3" customFormat="1" x14ac:dyDescent="0.2"/>
    <row r="749" s="3" customFormat="1" x14ac:dyDescent="0.2"/>
    <row r="750" s="3" customFormat="1" x14ac:dyDescent="0.2"/>
    <row r="751" s="3" customFormat="1" x14ac:dyDescent="0.2"/>
    <row r="752" s="3" customFormat="1" x14ac:dyDescent="0.2"/>
    <row r="753" s="3" customFormat="1" x14ac:dyDescent="0.2"/>
    <row r="754" s="3" customFormat="1" x14ac:dyDescent="0.2"/>
    <row r="755" s="3" customFormat="1" x14ac:dyDescent="0.2"/>
    <row r="756" s="3" customFormat="1" x14ac:dyDescent="0.2"/>
    <row r="757" s="3" customFormat="1" x14ac:dyDescent="0.2"/>
    <row r="758" s="3" customFormat="1" x14ac:dyDescent="0.2"/>
    <row r="759" s="3" customFormat="1" x14ac:dyDescent="0.2"/>
    <row r="760" s="3" customFormat="1" x14ac:dyDescent="0.2"/>
    <row r="761" s="3" customFormat="1" x14ac:dyDescent="0.2"/>
    <row r="762" s="3" customFormat="1" x14ac:dyDescent="0.2"/>
    <row r="763" s="3" customFormat="1" x14ac:dyDescent="0.2"/>
    <row r="764" s="3" customFormat="1" x14ac:dyDescent="0.2"/>
    <row r="765" s="3" customFormat="1" x14ac:dyDescent="0.2"/>
    <row r="766" s="3" customFormat="1" x14ac:dyDescent="0.2"/>
    <row r="767" s="3" customFormat="1" x14ac:dyDescent="0.2"/>
    <row r="768" s="3" customFormat="1" x14ac:dyDescent="0.2"/>
    <row r="769" s="3" customFormat="1" x14ac:dyDescent="0.2"/>
    <row r="770" s="3" customFormat="1" x14ac:dyDescent="0.2"/>
    <row r="771" s="3" customFormat="1" x14ac:dyDescent="0.2"/>
    <row r="772" s="3" customFormat="1" x14ac:dyDescent="0.2"/>
    <row r="773" s="3" customFormat="1" x14ac:dyDescent="0.2"/>
    <row r="774" s="3" customFormat="1" x14ac:dyDescent="0.2"/>
    <row r="775" s="3" customFormat="1" x14ac:dyDescent="0.2"/>
    <row r="776" s="3" customFormat="1" x14ac:dyDescent="0.2"/>
    <row r="777" s="3" customFormat="1" x14ac:dyDescent="0.2"/>
    <row r="778" s="3" customFormat="1" x14ac:dyDescent="0.2"/>
    <row r="779" s="3" customFormat="1" x14ac:dyDescent="0.2"/>
    <row r="780" s="3" customFormat="1" x14ac:dyDescent="0.2"/>
    <row r="781" s="3" customFormat="1" x14ac:dyDescent="0.2"/>
    <row r="782" s="3" customFormat="1" x14ac:dyDescent="0.2"/>
    <row r="783" s="3" customFormat="1" x14ac:dyDescent="0.2"/>
    <row r="784" s="3" customFormat="1" x14ac:dyDescent="0.2"/>
    <row r="785" s="3" customFormat="1" x14ac:dyDescent="0.2"/>
    <row r="786" s="3" customFormat="1" x14ac:dyDescent="0.2"/>
    <row r="787" s="3" customFormat="1" x14ac:dyDescent="0.2"/>
    <row r="788" s="3" customFormat="1" x14ac:dyDescent="0.2"/>
    <row r="789" s="3" customFormat="1" x14ac:dyDescent="0.2"/>
    <row r="790" s="3" customFormat="1" x14ac:dyDescent="0.2"/>
    <row r="791" s="3" customFormat="1" x14ac:dyDescent="0.2"/>
    <row r="792" s="3" customFormat="1" x14ac:dyDescent="0.2"/>
    <row r="793" s="3" customFormat="1" x14ac:dyDescent="0.2"/>
    <row r="794" s="3" customFormat="1" x14ac:dyDescent="0.2"/>
    <row r="795" s="3" customFormat="1" x14ac:dyDescent="0.2"/>
    <row r="796" s="3" customFormat="1" x14ac:dyDescent="0.2"/>
    <row r="797" s="3" customFormat="1" x14ac:dyDescent="0.2"/>
    <row r="798" s="3" customFormat="1" x14ac:dyDescent="0.2"/>
    <row r="799" s="3" customFormat="1" x14ac:dyDescent="0.2"/>
    <row r="800" s="3" customFormat="1" x14ac:dyDescent="0.2"/>
    <row r="801" s="3" customFormat="1" x14ac:dyDescent="0.2"/>
    <row r="802" s="3" customFormat="1" x14ac:dyDescent="0.2"/>
    <row r="803" s="3" customFormat="1" x14ac:dyDescent="0.2"/>
    <row r="804" s="3" customFormat="1" x14ac:dyDescent="0.2"/>
    <row r="805" s="3" customFormat="1" x14ac:dyDescent="0.2"/>
    <row r="806" s="3" customFormat="1" x14ac:dyDescent="0.2"/>
    <row r="807" s="3" customFormat="1" x14ac:dyDescent="0.2"/>
    <row r="808" s="3" customFormat="1" x14ac:dyDescent="0.2"/>
    <row r="809" s="3" customFormat="1" x14ac:dyDescent="0.2"/>
    <row r="810" s="3" customFormat="1" x14ac:dyDescent="0.2"/>
    <row r="811" s="3" customFormat="1" x14ac:dyDescent="0.2"/>
    <row r="812" s="3" customFormat="1" x14ac:dyDescent="0.2"/>
    <row r="813" s="3" customFormat="1" x14ac:dyDescent="0.2"/>
    <row r="814" s="3" customFormat="1" x14ac:dyDescent="0.2"/>
    <row r="815" s="3" customFormat="1" x14ac:dyDescent="0.2"/>
    <row r="816" s="3" customFormat="1" x14ac:dyDescent="0.2"/>
    <row r="817" s="3" customFormat="1" x14ac:dyDescent="0.2"/>
    <row r="818" s="3" customFormat="1" x14ac:dyDescent="0.2"/>
    <row r="819" s="3" customFormat="1" x14ac:dyDescent="0.2"/>
    <row r="820" s="3" customFormat="1" x14ac:dyDescent="0.2"/>
    <row r="821" s="3" customFormat="1" x14ac:dyDescent="0.2"/>
    <row r="822" s="3" customFormat="1" x14ac:dyDescent="0.2"/>
    <row r="823" s="3" customFormat="1" x14ac:dyDescent="0.2"/>
    <row r="824" s="3" customFormat="1" x14ac:dyDescent="0.2"/>
    <row r="825" s="3" customFormat="1" x14ac:dyDescent="0.2"/>
    <row r="826" s="3" customFormat="1" x14ac:dyDescent="0.2"/>
    <row r="827" s="3" customFormat="1" x14ac:dyDescent="0.2"/>
    <row r="828" s="3" customFormat="1" x14ac:dyDescent="0.2"/>
    <row r="829" s="3" customFormat="1" x14ac:dyDescent="0.2"/>
    <row r="830" s="3" customFormat="1" x14ac:dyDescent="0.2"/>
    <row r="831" s="3" customFormat="1" x14ac:dyDescent="0.2"/>
    <row r="832" s="3" customFormat="1" x14ac:dyDescent="0.2"/>
    <row r="833" s="3" customFormat="1" x14ac:dyDescent="0.2"/>
    <row r="834" s="3" customFormat="1" x14ac:dyDescent="0.2"/>
    <row r="835" s="3" customFormat="1" x14ac:dyDescent="0.2"/>
    <row r="836" s="3" customFormat="1" x14ac:dyDescent="0.2"/>
    <row r="837" s="3" customFormat="1" x14ac:dyDescent="0.2"/>
    <row r="838" s="3" customFormat="1" x14ac:dyDescent="0.2"/>
    <row r="839" s="3" customFormat="1" x14ac:dyDescent="0.2"/>
    <row r="840" s="3" customFormat="1" x14ac:dyDescent="0.2"/>
    <row r="841" s="3" customFormat="1" x14ac:dyDescent="0.2"/>
    <row r="842" s="3" customFormat="1" x14ac:dyDescent="0.2"/>
    <row r="843" s="3" customFormat="1" x14ac:dyDescent="0.2"/>
    <row r="844" s="3" customFormat="1" x14ac:dyDescent="0.2"/>
    <row r="845" s="3" customFormat="1" x14ac:dyDescent="0.2"/>
    <row r="846" s="3" customFormat="1" x14ac:dyDescent="0.2"/>
    <row r="847" s="3" customFormat="1" x14ac:dyDescent="0.2"/>
    <row r="848" s="3" customFormat="1" x14ac:dyDescent="0.2"/>
    <row r="849" spans="1:9" s="3" customFormat="1" x14ac:dyDescent="0.2"/>
    <row r="850" spans="1:9" s="3" customFormat="1" x14ac:dyDescent="0.2"/>
    <row r="851" spans="1:9" s="3" customFormat="1" x14ac:dyDescent="0.2"/>
    <row r="852" spans="1:9" s="3" customFormat="1" x14ac:dyDescent="0.2"/>
    <row r="853" spans="1:9" s="3" customFormat="1" x14ac:dyDescent="0.2"/>
    <row r="854" spans="1:9" s="3" customFormat="1" x14ac:dyDescent="0.2"/>
    <row r="855" spans="1:9" s="3" customFormat="1" x14ac:dyDescent="0.2"/>
    <row r="856" spans="1:9" s="3" customFormat="1" x14ac:dyDescent="0.2"/>
    <row r="857" spans="1:9" s="3" customFormat="1" x14ac:dyDescent="0.2"/>
    <row r="858" spans="1:9" x14ac:dyDescent="0.2">
      <c r="A858" s="3"/>
      <c r="B858" s="3"/>
      <c r="C858" s="3"/>
      <c r="D858" s="3"/>
      <c r="E858" s="3"/>
      <c r="F858" s="3"/>
      <c r="G858" s="3"/>
      <c r="H858" s="3"/>
      <c r="I858" s="3"/>
    </row>
    <row r="859" spans="1:9" x14ac:dyDescent="0.2">
      <c r="A859" s="3"/>
      <c r="B859" s="3"/>
      <c r="C859" s="3"/>
      <c r="D859" s="3"/>
      <c r="E859" s="3"/>
      <c r="F859" s="3"/>
      <c r="G859" s="3"/>
      <c r="H859" s="3"/>
      <c r="I859" s="3"/>
    </row>
    <row r="860" spans="1:9" x14ac:dyDescent="0.2">
      <c r="A860" s="3"/>
      <c r="B860" s="3"/>
      <c r="C860" s="3"/>
      <c r="D860" s="3"/>
      <c r="E860" s="3"/>
      <c r="F860" s="3"/>
      <c r="G860" s="3"/>
      <c r="H860" s="3"/>
      <c r="I860" s="3"/>
    </row>
    <row r="861" spans="1:9" x14ac:dyDescent="0.2">
      <c r="A861" s="3"/>
      <c r="B861" s="3"/>
      <c r="C861" s="3"/>
      <c r="D861" s="3"/>
      <c r="E861" s="3"/>
      <c r="F861" s="3"/>
      <c r="G861" s="3"/>
      <c r="H861" s="3"/>
      <c r="I861" s="3"/>
    </row>
    <row r="862" spans="1:9" x14ac:dyDescent="0.2">
      <c r="A862" s="3"/>
      <c r="B862" s="3"/>
      <c r="C862" s="3"/>
      <c r="D862" s="3"/>
      <c r="E862" s="3"/>
      <c r="F862" s="3"/>
      <c r="G862" s="3"/>
      <c r="H862" s="3"/>
      <c r="I862" s="3"/>
    </row>
    <row r="863" spans="1:9" x14ac:dyDescent="0.2">
      <c r="A863" s="3"/>
      <c r="B863" s="3"/>
      <c r="C863" s="3"/>
      <c r="D863" s="3"/>
      <c r="E863" s="3"/>
      <c r="F863" s="3"/>
      <c r="G863" s="3"/>
      <c r="H863" s="3"/>
      <c r="I863" s="3"/>
    </row>
    <row r="864" spans="1:9" x14ac:dyDescent="0.2">
      <c r="A864" s="3"/>
      <c r="B864" s="3"/>
      <c r="C864" s="3"/>
      <c r="D864" s="3"/>
      <c r="E864" s="3"/>
      <c r="F864" s="3"/>
      <c r="G864" s="3"/>
      <c r="H864" s="3"/>
      <c r="I864" s="3"/>
    </row>
    <row r="865" spans="1:9" x14ac:dyDescent="0.2">
      <c r="A865" s="3"/>
      <c r="B865" s="3"/>
      <c r="C865" s="3"/>
      <c r="D865" s="3"/>
      <c r="E865" s="3"/>
      <c r="F865" s="3"/>
      <c r="G865" s="3"/>
      <c r="H865" s="3"/>
      <c r="I865" s="3"/>
    </row>
    <row r="866" spans="1:9" x14ac:dyDescent="0.2">
      <c r="A866" s="3"/>
      <c r="B866" s="3"/>
      <c r="C866" s="3"/>
      <c r="D866" s="3"/>
      <c r="E866" s="3"/>
      <c r="F866" s="3"/>
      <c r="G866" s="3"/>
      <c r="H866" s="3"/>
      <c r="I866" s="3"/>
    </row>
  </sheetData>
  <sheetProtection algorithmName="SHA-512" hashValue="p0M2WDOUmjXrOGJD9kciqV4GNyOrTr9WN96549YZfNnnAU0UDx6MC/SD/9bqHWhK6muwF6+JaOCuUBRcJQy4VQ==" saltValue="evdc+2SC5ygUtOcbkkfglQ==" spinCount="100000" sheet="1" selectLockedCells="1"/>
  <mergeCells count="134">
    <mergeCell ref="F16:F17"/>
    <mergeCell ref="D23:D24"/>
    <mergeCell ref="D119:D120"/>
    <mergeCell ref="H119:H120"/>
    <mergeCell ref="A41:I41"/>
    <mergeCell ref="E38:F38"/>
    <mergeCell ref="A36:I36"/>
    <mergeCell ref="A22:B22"/>
    <mergeCell ref="A37:C37"/>
    <mergeCell ref="E37:F37"/>
    <mergeCell ref="A35:I35"/>
    <mergeCell ref="E33:I33"/>
    <mergeCell ref="B57:G57"/>
    <mergeCell ref="B56:H56"/>
    <mergeCell ref="E115:E116"/>
    <mergeCell ref="H31:I31"/>
    <mergeCell ref="D16:D17"/>
    <mergeCell ref="A25:B25"/>
    <mergeCell ref="A38:C38"/>
    <mergeCell ref="A31:C33"/>
    <mergeCell ref="D31:D33"/>
    <mergeCell ref="A34:I34"/>
    <mergeCell ref="G37:I37"/>
    <mergeCell ref="G38:I38"/>
    <mergeCell ref="A144:B147"/>
    <mergeCell ref="B111:H111"/>
    <mergeCell ref="B112:H112"/>
    <mergeCell ref="A139:B139"/>
    <mergeCell ref="A140:B140"/>
    <mergeCell ref="A128:B128"/>
    <mergeCell ref="A129:B130"/>
    <mergeCell ref="A114:B114"/>
    <mergeCell ref="C114:D114"/>
    <mergeCell ref="F119:F120"/>
    <mergeCell ref="G119:G120"/>
    <mergeCell ref="C122:H123"/>
    <mergeCell ref="F126:F127"/>
    <mergeCell ref="A119:B120"/>
    <mergeCell ref="E119:E120"/>
    <mergeCell ref="A132:H132"/>
    <mergeCell ref="C129:H130"/>
    <mergeCell ref="A122:B123"/>
    <mergeCell ref="H126:H127"/>
    <mergeCell ref="F143:H143"/>
    <mergeCell ref="A113:H113"/>
    <mergeCell ref="A117:H117"/>
    <mergeCell ref="A124:H124"/>
    <mergeCell ref="A131:H131"/>
    <mergeCell ref="A13:B13"/>
    <mergeCell ref="D13:I13"/>
    <mergeCell ref="E126:E127"/>
    <mergeCell ref="A115:B116"/>
    <mergeCell ref="C115:D116"/>
    <mergeCell ref="D126:D127"/>
    <mergeCell ref="B54:H55"/>
    <mergeCell ref="G126:G127"/>
    <mergeCell ref="I23:I24"/>
    <mergeCell ref="H23:H24"/>
    <mergeCell ref="G23:G24"/>
    <mergeCell ref="G32:I32"/>
    <mergeCell ref="E32:F32"/>
    <mergeCell ref="A39:E39"/>
    <mergeCell ref="F39:G39"/>
    <mergeCell ref="H39:I39"/>
    <mergeCell ref="A40:E40"/>
    <mergeCell ref="F40:G40"/>
    <mergeCell ref="H40:I40"/>
    <mergeCell ref="F115:H116"/>
    <mergeCell ref="B110:H110"/>
    <mergeCell ref="C59:D59"/>
    <mergeCell ref="F100:H104"/>
    <mergeCell ref="G50:I50"/>
    <mergeCell ref="A136:E136"/>
    <mergeCell ref="A29:I29"/>
    <mergeCell ref="A28:I28"/>
    <mergeCell ref="E31:F31"/>
    <mergeCell ref="A138:B138"/>
    <mergeCell ref="A137:B137"/>
    <mergeCell ref="A135:D135"/>
    <mergeCell ref="A134:D134"/>
    <mergeCell ref="A121:B121"/>
    <mergeCell ref="A126:B127"/>
    <mergeCell ref="C137:H137"/>
    <mergeCell ref="G134:H134"/>
    <mergeCell ref="G135:H135"/>
    <mergeCell ref="G136:H136"/>
    <mergeCell ref="C1:F1"/>
    <mergeCell ref="A19:B20"/>
    <mergeCell ref="A26:B27"/>
    <mergeCell ref="H16:H17"/>
    <mergeCell ref="A18:B18"/>
    <mergeCell ref="A11:B11"/>
    <mergeCell ref="H15:I15"/>
    <mergeCell ref="A14:I14"/>
    <mergeCell ref="C26:I27"/>
    <mergeCell ref="C25:I25"/>
    <mergeCell ref="C18:I18"/>
    <mergeCell ref="I16:I17"/>
    <mergeCell ref="G9:I10"/>
    <mergeCell ref="G8:I8"/>
    <mergeCell ref="A3:H4"/>
    <mergeCell ref="H22:I22"/>
    <mergeCell ref="A5:H5"/>
    <mergeCell ref="C11:I11"/>
    <mergeCell ref="F23:F24"/>
    <mergeCell ref="A9:A10"/>
    <mergeCell ref="A23:B24"/>
    <mergeCell ref="E23:E24"/>
    <mergeCell ref="A7:I7"/>
    <mergeCell ref="D8:E8"/>
    <mergeCell ref="C2:F2"/>
    <mergeCell ref="A30:C30"/>
    <mergeCell ref="D30:I30"/>
    <mergeCell ref="A133:C133"/>
    <mergeCell ref="D133:H133"/>
    <mergeCell ref="A42:I42"/>
    <mergeCell ref="A43:I44"/>
    <mergeCell ref="A45:I45"/>
    <mergeCell ref="A46:I46"/>
    <mergeCell ref="A47:I47"/>
    <mergeCell ref="A48:I48"/>
    <mergeCell ref="C51:F52"/>
    <mergeCell ref="D9:E10"/>
    <mergeCell ref="B8:C8"/>
    <mergeCell ref="B9:C10"/>
    <mergeCell ref="F9:F10"/>
    <mergeCell ref="A16:B17"/>
    <mergeCell ref="E16:E17"/>
    <mergeCell ref="A15:B15"/>
    <mergeCell ref="G16:G17"/>
    <mergeCell ref="A21:I21"/>
    <mergeCell ref="C19:I20"/>
    <mergeCell ref="A12:B12"/>
    <mergeCell ref="C12:I12"/>
  </mergeCells>
  <phoneticPr fontId="1" type="noConversion"/>
  <conditionalFormatting sqref="A137">
    <cfRule type="cellIs" dxfId="9" priority="13" operator="equal">
      <formula>"Skriv en kort begrunnelse for anmodning om lagring på linjen under:"</formula>
    </cfRule>
    <cfRule type="cellIs" dxfId="8" priority="14" operator="equal">
      <formula>"Kort begrunnelse for anmodning om lagring:"</formula>
    </cfRule>
  </conditionalFormatting>
  <conditionalFormatting sqref="E33">
    <cfRule type="cellIs" dxfId="7" priority="10" operator="equal">
      <formula>"Skriv en kort begrunnelse for anmodning om lagring på linjen under:"</formula>
    </cfRule>
    <cfRule type="cellIs" dxfId="6" priority="11" operator="equal">
      <formula>"Kort begrunnelse for anmodning om lagring:"</formula>
    </cfRule>
  </conditionalFormatting>
  <conditionalFormatting sqref="E37:F37">
    <cfRule type="cellIs" dxfId="5" priority="27" operator="equal">
      <formula>"Antall reisende"</formula>
    </cfRule>
  </conditionalFormatting>
  <conditionalFormatting sqref="E37:F38">
    <cfRule type="cellIs" dxfId="4" priority="26" operator="equal">
      <formula>"Antall reisende:"</formula>
    </cfRule>
  </conditionalFormatting>
  <conditionalFormatting sqref="E38:F38">
    <cfRule type="cellIs" dxfId="3" priority="25" operator="equal">
      <formula>"Antall passasjerer:"</formula>
    </cfRule>
  </conditionalFormatting>
  <dataValidations count="2">
    <dataValidation type="whole" operator="greaterThan" allowBlank="1" showInputMessage="1" showErrorMessage="1" error="Oppgi beløp kun med tall over 1000" sqref="F40:G40" xr:uid="{B40E9651-5D08-4967-A905-DEC1C0583AB8}">
      <formula1>1000</formula1>
    </dataValidation>
    <dataValidation type="date" allowBlank="1" showInputMessage="1" showErrorMessage="1" sqref="H40:I40" xr:uid="{5085434F-4C5A-43A6-B64E-69A15A408A37}">
      <formula1>45292</formula1>
      <formula2>47848</formula2>
    </dataValidation>
  </dataValidations>
  <printOptions horizontalCentered="1" verticalCentered="1"/>
  <pageMargins left="0.25" right="0.25" top="0.75" bottom="0.75" header="0.3" footer="0.3"/>
  <pageSetup paperSize="9" scale="96" fitToHeight="0" orientation="portrait" r:id="rId1"/>
  <headerFooter differentOddEven="1" differentFirst="1" alignWithMargins="0">
    <oddHeader xml:space="preserve">&amp;L
</oddHeader>
    <oddFooter>Side &amp;P av &amp;N</oddFooter>
    <evenFooter>&amp;CSide 2 av 3</evenFooter>
    <firstFooter>&amp;CSide &amp;P av &amp;N</firstFooter>
  </headerFooter>
  <ignoredErrors>
    <ignoredError sqref="H65 D71 D84"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error="Bruk rullegardinmeny" xr:uid="{00000000-0002-0000-0000-000000000000}">
          <x14:formula1>
            <xm:f>Innvalg!$A$1:$A$2</xm:f>
          </x14:formula1>
          <xm:sqref>D31:D32 G23:G24 C11 D37:D38 G16 G31</xm:sqref>
        </x14:dataValidation>
        <x14:dataValidation type="list" allowBlank="1" showInputMessage="1" showErrorMessage="1" error="Bruk rullegardinmeny" xr:uid="{00000000-0002-0000-0000-000001000000}">
          <x14:formula1>
            <xm:f>Innvalg!$B$1:$B$9</xm:f>
          </x14:formula1>
          <xm:sqref>G37:G38</xm:sqref>
        </x14:dataValidation>
        <x14:dataValidation type="list" allowBlank="1" showInputMessage="1" xr:uid="{00000000-0002-0000-0000-000002000000}">
          <x14:formula1>
            <xm:f>Innvalg!$C$1:$C$29</xm:f>
          </x14:formula1>
          <xm:sqref>G134</xm:sqref>
        </x14:dataValidation>
        <x14:dataValidation type="list" allowBlank="1" showInputMessage="1" showErrorMessage="1" error="Bruk rullegardinmeny" xr:uid="{00000000-0002-0000-0000-000003000000}">
          <x14:formula1>
            <xm:f>Innvalg!$A$12:$A$27</xm:f>
          </x14:formula1>
          <xm:sqref>H23:H24 H16</xm:sqref>
        </x14:dataValidation>
        <x14:dataValidation type="list" allowBlank="1" showInputMessage="1" showErrorMessage="1" xr:uid="{00000000-0002-0000-0000-000004000000}">
          <x14:formula1>
            <xm:f>Innvalg!$A$31:$A$35</xm:f>
          </x14:formula1>
          <xm:sqref>E16 E23:E24</xm:sqref>
        </x14:dataValidation>
        <x14:dataValidation type="list" allowBlank="1" showInputMessage="1" showErrorMessage="1" error="Bruk rullegardinmeny" xr:uid="{00000000-0002-0000-0000-000005000000}">
          <x14:formula1>
            <xm:f>Innvalg!$A$13:$A$22</xm:f>
          </x14:formula1>
          <xm:sqref>C12</xm:sqref>
        </x14:dataValidation>
        <x14:dataValidation type="list" allowBlank="1" showInputMessage="1" showErrorMessage="1" xr:uid="{7ABA9DAB-087D-4BEE-94CD-713AE36CCBDB}">
          <x14:formula1>
            <xm:f>Innvalg!$A$1:$A$2</xm:f>
          </x14:formula1>
          <xm:sqref>C138:C140</xm:sqref>
        </x14:dataValidation>
        <x14:dataValidation type="list" allowBlank="1" showInputMessage="1" showErrorMessage="1" xr:uid="{40CE8CAE-2FC6-4A35-A588-83EBB11BC679}">
          <x14:formula1>
            <xm:f>Innvalg!$K$27:$K$29</xm:f>
          </x14:formula1>
          <xm:sqref>C13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50"/>
  <sheetViews>
    <sheetView showGridLines="0" zoomScaleNormal="100" workbookViewId="0">
      <selection activeCell="C32" sqref="C32:F32"/>
    </sheetView>
  </sheetViews>
  <sheetFormatPr baseColWidth="10" defaultRowHeight="12.75" x14ac:dyDescent="0.2"/>
  <cols>
    <col min="1" max="1" width="13.42578125" customWidth="1"/>
    <col min="2" max="2" width="15.140625" customWidth="1"/>
    <col min="3" max="3" width="10.140625" customWidth="1"/>
    <col min="4" max="4" width="10.5703125" customWidth="1"/>
    <col min="5" max="5" width="15" customWidth="1"/>
  </cols>
  <sheetData>
    <row r="1" spans="1:7" ht="12.75" customHeight="1" x14ac:dyDescent="0.2">
      <c r="A1" s="18"/>
      <c r="B1" s="18"/>
      <c r="C1" s="18"/>
      <c r="D1" s="18"/>
      <c r="E1" s="18"/>
    </row>
    <row r="2" spans="1:7" ht="21.75" customHeight="1" x14ac:dyDescent="0.2">
      <c r="A2" s="18"/>
      <c r="B2" s="18"/>
      <c r="C2" s="18"/>
      <c r="D2" s="18"/>
      <c r="E2" s="18"/>
    </row>
    <row r="3" spans="1:7" ht="29.25" customHeight="1" thickBot="1" x14ac:dyDescent="0.25">
      <c r="A3" s="400" t="s">
        <v>121</v>
      </c>
      <c r="B3" s="400"/>
      <c r="C3" s="400"/>
      <c r="D3" s="400"/>
      <c r="E3" s="400"/>
      <c r="F3" s="400"/>
      <c r="G3" s="400"/>
    </row>
    <row r="4" spans="1:7" ht="15.75" thickBot="1" x14ac:dyDescent="0.3">
      <c r="A4" s="334" t="s">
        <v>73</v>
      </c>
      <c r="B4" s="335"/>
      <c r="C4" s="335"/>
      <c r="D4" s="335"/>
      <c r="E4" s="335"/>
      <c r="F4" s="335"/>
      <c r="G4" s="336"/>
    </row>
    <row r="5" spans="1:7" ht="15.75" thickBot="1" x14ac:dyDescent="0.3">
      <c r="A5" s="40" t="str">
        <f>IF(Søknad!A9&gt;0,Søknad!A8,"")</f>
        <v/>
      </c>
      <c r="B5" s="37" t="str">
        <f>IF(Søknad!A9&gt;0,Søknad!A9,"")</f>
        <v/>
      </c>
      <c r="C5" s="41" t="str">
        <f>IF(Søknad!B9&gt;0,Søknad!B8,"")</f>
        <v/>
      </c>
      <c r="D5" s="406" t="str">
        <f>IF(Søknad!B9&gt;0,Søknad!B9,"")</f>
        <v/>
      </c>
      <c r="E5" s="407"/>
      <c r="F5" s="407"/>
      <c r="G5" s="408"/>
    </row>
    <row r="6" spans="1:7" ht="15.75" thickBot="1" x14ac:dyDescent="0.3">
      <c r="A6" s="334" t="s">
        <v>74</v>
      </c>
      <c r="B6" s="335"/>
      <c r="C6" s="335"/>
      <c r="D6" s="335"/>
      <c r="E6" s="335"/>
      <c r="F6" s="335"/>
      <c r="G6" s="336"/>
    </row>
    <row r="7" spans="1:7" ht="29.25" customHeight="1" x14ac:dyDescent="0.25">
      <c r="A7" s="401" t="s">
        <v>76</v>
      </c>
      <c r="B7" s="402"/>
      <c r="C7" s="403" t="s">
        <v>190</v>
      </c>
      <c r="D7" s="404"/>
      <c r="E7" s="404"/>
      <c r="F7" s="404"/>
      <c r="G7" s="405"/>
    </row>
    <row r="8" spans="1:7" ht="15" x14ac:dyDescent="0.25">
      <c r="A8" s="411" t="s">
        <v>8</v>
      </c>
      <c r="B8" s="412"/>
      <c r="C8" s="42" t="str">
        <f>IF(Søknad!G134&gt;0,Søknad!G134,"")</f>
        <v/>
      </c>
      <c r="D8" s="47" t="s">
        <v>75</v>
      </c>
      <c r="E8" s="409"/>
      <c r="F8" s="409"/>
      <c r="G8" s="410"/>
    </row>
    <row r="9" spans="1:7" ht="15" x14ac:dyDescent="0.25">
      <c r="A9" s="413" t="s">
        <v>78</v>
      </c>
      <c r="B9" s="414"/>
      <c r="C9" s="46"/>
      <c r="D9" s="415" t="str">
        <f>Søknad!A35</f>
        <v>Forsikring er inkludert i flyttetjenesten</v>
      </c>
      <c r="E9" s="416"/>
      <c r="F9" s="416"/>
      <c r="G9" s="417"/>
    </row>
    <row r="10" spans="1:7" ht="15.75" thickBot="1" x14ac:dyDescent="0.3">
      <c r="A10" s="39" t="s">
        <v>79</v>
      </c>
      <c r="B10" s="38"/>
      <c r="C10" s="38"/>
      <c r="D10" s="418" t="str">
        <f>IF(C10="Ja","Periode:","")</f>
        <v/>
      </c>
      <c r="E10" s="419"/>
      <c r="F10" s="419"/>
      <c r="G10" s="420"/>
    </row>
    <row r="11" spans="1:7" ht="15.75" thickBot="1" x14ac:dyDescent="0.3">
      <c r="A11" s="334" t="s">
        <v>77</v>
      </c>
      <c r="B11" s="335"/>
      <c r="C11" s="335"/>
      <c r="D11" s="335"/>
      <c r="E11" s="335"/>
      <c r="F11" s="335"/>
      <c r="G11" s="336"/>
    </row>
    <row r="12" spans="1:7" x14ac:dyDescent="0.2">
      <c r="A12" s="344" t="s">
        <v>9</v>
      </c>
      <c r="B12" s="343"/>
      <c r="C12" s="371"/>
      <c r="D12" s="372"/>
      <c r="E12" s="372"/>
      <c r="F12" s="372"/>
      <c r="G12" s="43"/>
    </row>
    <row r="13" spans="1:7" x14ac:dyDescent="0.2">
      <c r="A13" s="391"/>
      <c r="B13" s="392"/>
      <c r="C13" s="373"/>
      <c r="D13" s="374"/>
      <c r="E13" s="374"/>
      <c r="F13" s="374"/>
      <c r="G13" s="44"/>
    </row>
    <row r="14" spans="1:7" ht="13.5" thickBot="1" x14ac:dyDescent="0.25">
      <c r="A14" s="344" t="s">
        <v>92</v>
      </c>
      <c r="B14" s="393"/>
      <c r="C14" s="369" t="str">
        <f>IF(Søknad!D30&gt;0,Søknad!D30,"")</f>
        <v/>
      </c>
      <c r="D14" s="370"/>
      <c r="E14" s="370"/>
      <c r="F14" s="370"/>
      <c r="G14" s="45"/>
    </row>
    <row r="15" spans="1:7" ht="15.75" thickBot="1" x14ac:dyDescent="0.3">
      <c r="A15" s="334" t="s">
        <v>80</v>
      </c>
      <c r="B15" s="335"/>
      <c r="C15" s="335"/>
      <c r="D15" s="335"/>
      <c r="E15" s="335"/>
      <c r="F15" s="335"/>
      <c r="G15" s="336"/>
    </row>
    <row r="16" spans="1:7" x14ac:dyDescent="0.2">
      <c r="A16" s="388" t="s">
        <v>81</v>
      </c>
      <c r="B16" s="389"/>
      <c r="C16" s="389"/>
      <c r="D16" s="389"/>
      <c r="E16" s="389"/>
      <c r="F16" s="389"/>
      <c r="G16" s="390"/>
    </row>
    <row r="17" spans="1:8" ht="15" x14ac:dyDescent="0.2">
      <c r="A17" s="394" t="str">
        <f>IF(Søknad!A16&gt;0,Søknad!A16,"")</f>
        <v/>
      </c>
      <c r="B17" s="395"/>
      <c r="C17" s="395"/>
      <c r="D17" s="85" t="str">
        <f>IF(Søknad!C16&gt;0,Søknad!C16,"")</f>
        <v/>
      </c>
      <c r="E17" s="85" t="str">
        <f>IF(Søknad!C17&gt;0,Søknad!C17,"")</f>
        <v/>
      </c>
      <c r="F17" s="395" t="str">
        <f>IF(Søknad!E16&gt;0,Søknad!E16,"")</f>
        <v/>
      </c>
      <c r="G17" s="396"/>
    </row>
    <row r="18" spans="1:8" x14ac:dyDescent="0.2">
      <c r="A18" s="387" t="s">
        <v>82</v>
      </c>
      <c r="B18" s="340"/>
      <c r="C18" s="340"/>
      <c r="D18" s="340"/>
      <c r="E18" s="340"/>
      <c r="F18" s="340"/>
      <c r="G18" s="341"/>
    </row>
    <row r="19" spans="1:8" ht="15.75" thickBot="1" x14ac:dyDescent="0.25">
      <c r="A19" s="397" t="str">
        <f>IF(Søknad!A23&gt;0,Søknad!A23,"")</f>
        <v/>
      </c>
      <c r="B19" s="398"/>
      <c r="C19" s="398"/>
      <c r="D19" s="86" t="str">
        <f>IF(Søknad!C23&gt;0,Søknad!C23,"")</f>
        <v/>
      </c>
      <c r="E19" s="86" t="str">
        <f>IF(Søknad!C24&gt;0,Søknad!C24,"")</f>
        <v/>
      </c>
      <c r="F19" s="398" t="str">
        <f>IF(Søknad!E23&gt;0,Søknad!E23,"")</f>
        <v/>
      </c>
      <c r="G19" s="399"/>
    </row>
    <row r="20" spans="1:8" ht="15.75" thickBot="1" x14ac:dyDescent="0.3">
      <c r="A20" s="334" t="s">
        <v>83</v>
      </c>
      <c r="B20" s="335"/>
      <c r="C20" s="335"/>
      <c r="D20" s="335"/>
      <c r="E20" s="335"/>
      <c r="F20" s="335"/>
      <c r="G20" s="336"/>
    </row>
    <row r="21" spans="1:8" x14ac:dyDescent="0.2">
      <c r="A21" s="375" t="str">
        <f>IF(Søknad!D37="Ja","Ved flyttereise med fly dekkes legitimerte utgifter til økonomibillett. Reisen dekkes som en gjennomgående reise fra nærmeste naturlige flyplass til/ fra bostedet . Kostgodtgjørelse etter faktisk reisetid. Businessbillett dekkes ikke.","")</f>
        <v/>
      </c>
      <c r="B21" s="376"/>
      <c r="C21" s="376"/>
      <c r="D21" s="376"/>
      <c r="E21" s="376"/>
      <c r="F21" s="376"/>
      <c r="G21" s="377"/>
    </row>
    <row r="22" spans="1:8" x14ac:dyDescent="0.2">
      <c r="A22" s="378"/>
      <c r="B22" s="379"/>
      <c r="C22" s="379"/>
      <c r="D22" s="379"/>
      <c r="E22" s="379"/>
      <c r="F22" s="379"/>
      <c r="G22" s="380"/>
    </row>
    <row r="23" spans="1:8" x14ac:dyDescent="0.2">
      <c r="A23" s="378"/>
      <c r="B23" s="379"/>
      <c r="C23" s="379"/>
      <c r="D23" s="379"/>
      <c r="E23" s="379"/>
      <c r="F23" s="379"/>
      <c r="G23" s="380"/>
    </row>
    <row r="24" spans="1:8" x14ac:dyDescent="0.2">
      <c r="A24" s="378"/>
      <c r="B24" s="379"/>
      <c r="C24" s="379"/>
      <c r="D24" s="379"/>
      <c r="E24" s="379"/>
      <c r="F24" s="379"/>
      <c r="G24" s="380"/>
    </row>
    <row r="25" spans="1:8" x14ac:dyDescent="0.2">
      <c r="A25" s="381" t="str">
        <f>IF(Søknad!D38="Ja","Ved reise egen bil dekkes km godtgjørelse korteste strekning gammelt/nytt bosted. På utlandsdelen dekkes ikke overnatting, men 1 kostdøgn. Utgifter til ferge, bom  dekkes ikke. På innlandsdelen dekkes kost og natt iht. Komp.avtalen pkt. 5.8.11.3","")</f>
        <v/>
      </c>
      <c r="B25" s="382"/>
      <c r="C25" s="382"/>
      <c r="D25" s="382"/>
      <c r="E25" s="382"/>
      <c r="F25" s="382"/>
      <c r="G25" s="383"/>
    </row>
    <row r="26" spans="1:8" x14ac:dyDescent="0.2">
      <c r="A26" s="378"/>
      <c r="B26" s="379"/>
      <c r="C26" s="379"/>
      <c r="D26" s="379"/>
      <c r="E26" s="379"/>
      <c r="F26" s="379"/>
      <c r="G26" s="380"/>
    </row>
    <row r="27" spans="1:8" x14ac:dyDescent="0.2">
      <c r="A27" s="378"/>
      <c r="B27" s="379"/>
      <c r="C27" s="379"/>
      <c r="D27" s="379"/>
      <c r="E27" s="379"/>
      <c r="F27" s="379"/>
      <c r="G27" s="380"/>
    </row>
    <row r="28" spans="1:8" x14ac:dyDescent="0.2">
      <c r="A28" s="384"/>
      <c r="B28" s="385"/>
      <c r="C28" s="385"/>
      <c r="D28" s="385"/>
      <c r="E28" s="385"/>
      <c r="F28" s="385"/>
      <c r="G28" s="386"/>
    </row>
    <row r="29" spans="1:8" x14ac:dyDescent="0.2">
      <c r="A29" s="314" t="str">
        <f>IF(Søknad!F40&gt;0,Søknad!F50,"")</f>
        <v/>
      </c>
      <c r="B29" s="315"/>
      <c r="C29" s="316"/>
      <c r="D29" s="320" t="str">
        <f>IF(Søknad!F40&gt;0,Søknad!F40,"")</f>
        <v/>
      </c>
      <c r="E29" s="321"/>
      <c r="F29" s="324" t="str">
        <f>IF(Søknad!H40&gt;0,Søknad!H40,"")</f>
        <v/>
      </c>
      <c r="G29" s="325"/>
      <c r="H29" s="1"/>
    </row>
    <row r="30" spans="1:8" ht="13.5" thickBot="1" x14ac:dyDescent="0.25">
      <c r="A30" s="317"/>
      <c r="B30" s="318"/>
      <c r="C30" s="319"/>
      <c r="D30" s="322"/>
      <c r="E30" s="323"/>
      <c r="F30" s="326"/>
      <c r="G30" s="327"/>
    </row>
    <row r="31" spans="1:8" ht="15.75" thickBot="1" x14ac:dyDescent="0.3">
      <c r="A31" s="334" t="s">
        <v>84</v>
      </c>
      <c r="B31" s="335"/>
      <c r="C31" s="335"/>
      <c r="D31" s="335"/>
      <c r="E31" s="335"/>
      <c r="F31" s="335"/>
      <c r="G31" s="336"/>
    </row>
    <row r="32" spans="1:8" x14ac:dyDescent="0.2">
      <c r="A32" s="342">
        <f ca="1">TODAY()</f>
        <v>46129</v>
      </c>
      <c r="B32" s="343"/>
      <c r="C32" s="337"/>
      <c r="D32" s="338"/>
      <c r="E32" s="338"/>
      <c r="F32" s="338"/>
      <c r="G32" s="43"/>
    </row>
    <row r="33" spans="1:8" ht="13.5" thickBot="1" x14ac:dyDescent="0.25">
      <c r="A33" s="344"/>
      <c r="B33" s="343"/>
      <c r="C33" s="339" t="s">
        <v>201</v>
      </c>
      <c r="D33" s="340"/>
      <c r="E33" s="340"/>
      <c r="F33" s="340"/>
      <c r="G33" s="341"/>
    </row>
    <row r="34" spans="1:8" ht="15.75" thickBot="1" x14ac:dyDescent="0.3">
      <c r="A34" s="334" t="s">
        <v>85</v>
      </c>
      <c r="B34" s="335"/>
      <c r="C34" s="335"/>
      <c r="D34" s="335"/>
      <c r="E34" s="335"/>
      <c r="F34" s="335"/>
      <c r="G34" s="336"/>
      <c r="H34" s="5" t="s">
        <v>212</v>
      </c>
    </row>
    <row r="35" spans="1:8" ht="12.75" customHeight="1" x14ac:dyDescent="0.2">
      <c r="A35" s="345" t="s">
        <v>200</v>
      </c>
      <c r="B35" s="346"/>
      <c r="C35" s="346"/>
      <c r="D35" s="346"/>
      <c r="E35" s="346"/>
      <c r="F35" s="346"/>
      <c r="G35" s="347"/>
    </row>
    <row r="36" spans="1:8" ht="13.5" customHeight="1" x14ac:dyDescent="0.2">
      <c r="A36" s="348"/>
      <c r="B36" s="349"/>
      <c r="C36" s="349"/>
      <c r="D36" s="349"/>
      <c r="E36" s="349"/>
      <c r="F36" s="349"/>
      <c r="G36" s="350"/>
    </row>
    <row r="37" spans="1:8" ht="12.75" customHeight="1" thickBot="1" x14ac:dyDescent="0.25">
      <c r="A37" s="351"/>
      <c r="B37" s="352"/>
      <c r="C37" s="352"/>
      <c r="D37" s="352"/>
      <c r="E37" s="352"/>
      <c r="F37" s="352"/>
      <c r="G37" s="353"/>
    </row>
    <row r="38" spans="1:8" ht="15" x14ac:dyDescent="0.25">
      <c r="A38" s="363" t="s">
        <v>86</v>
      </c>
      <c r="B38" s="364"/>
      <c r="C38" s="364"/>
      <c r="D38" s="364"/>
      <c r="E38" s="364"/>
      <c r="F38" s="364"/>
      <c r="G38" s="365"/>
    </row>
    <row r="39" spans="1:8" x14ac:dyDescent="0.2">
      <c r="A39" s="366" t="s">
        <v>10</v>
      </c>
      <c r="B39" s="367"/>
      <c r="C39" s="367"/>
      <c r="D39" s="367"/>
      <c r="E39" s="367"/>
      <c r="F39" s="367"/>
      <c r="G39" s="368"/>
    </row>
    <row r="40" spans="1:8" ht="14.25" customHeight="1" x14ac:dyDescent="0.2">
      <c r="A40" s="328" t="s">
        <v>144</v>
      </c>
      <c r="B40" s="329"/>
      <c r="C40" s="329"/>
      <c r="D40" s="329"/>
      <c r="E40" s="329"/>
      <c r="F40" s="329"/>
      <c r="G40" s="330"/>
    </row>
    <row r="41" spans="1:8" ht="12.75" customHeight="1" x14ac:dyDescent="0.2">
      <c r="A41" s="328"/>
      <c r="B41" s="329"/>
      <c r="C41" s="329"/>
      <c r="D41" s="329"/>
      <c r="E41" s="329"/>
      <c r="F41" s="329"/>
      <c r="G41" s="330"/>
    </row>
    <row r="42" spans="1:8" ht="12.75" customHeight="1" x14ac:dyDescent="0.2">
      <c r="A42" s="328"/>
      <c r="B42" s="329"/>
      <c r="C42" s="329"/>
      <c r="D42" s="329"/>
      <c r="E42" s="329"/>
      <c r="F42" s="329"/>
      <c r="G42" s="330"/>
    </row>
    <row r="43" spans="1:8" x14ac:dyDescent="0.2">
      <c r="A43" s="360"/>
      <c r="B43" s="355"/>
      <c r="C43" s="355"/>
      <c r="D43" s="355"/>
      <c r="E43" s="355"/>
      <c r="F43" s="355"/>
      <c r="G43" s="356"/>
    </row>
    <row r="44" spans="1:8" x14ac:dyDescent="0.2">
      <c r="A44" s="109" t="s">
        <v>142</v>
      </c>
      <c r="B44" s="110"/>
      <c r="C44" s="110"/>
      <c r="D44" s="110"/>
      <c r="E44" s="110"/>
      <c r="F44" s="110"/>
      <c r="G44" s="111"/>
    </row>
    <row r="45" spans="1:8" ht="13.5" hidden="1" customHeight="1" x14ac:dyDescent="0.2">
      <c r="A45" s="354" t="s">
        <v>141</v>
      </c>
      <c r="B45" s="361"/>
      <c r="C45" s="361"/>
      <c r="D45" s="361"/>
      <c r="E45" s="361"/>
      <c r="F45" s="361"/>
      <c r="G45" s="362"/>
    </row>
    <row r="46" spans="1:8" ht="25.5" customHeight="1" x14ac:dyDescent="0.2">
      <c r="A46" s="354"/>
      <c r="B46" s="361"/>
      <c r="C46" s="361"/>
      <c r="D46" s="361"/>
      <c r="E46" s="361"/>
      <c r="F46" s="361"/>
      <c r="G46" s="362"/>
    </row>
    <row r="47" spans="1:8" x14ac:dyDescent="0.2">
      <c r="A47" s="331"/>
      <c r="B47" s="332"/>
      <c r="C47" s="332"/>
      <c r="D47" s="332"/>
      <c r="E47" s="332"/>
      <c r="F47" s="332"/>
      <c r="G47" s="333"/>
    </row>
    <row r="48" spans="1:8" x14ac:dyDescent="0.2">
      <c r="A48" s="331"/>
      <c r="B48" s="332"/>
      <c r="C48" s="332"/>
      <c r="D48" s="332"/>
      <c r="E48" s="332"/>
      <c r="F48" s="332"/>
      <c r="G48" s="333"/>
    </row>
    <row r="49" spans="1:7" x14ac:dyDescent="0.2">
      <c r="A49" s="354" t="s">
        <v>209</v>
      </c>
      <c r="B49" s="355"/>
      <c r="C49" s="355"/>
      <c r="D49" s="355"/>
      <c r="E49" s="355"/>
      <c r="F49" s="355"/>
      <c r="G49" s="356"/>
    </row>
    <row r="50" spans="1:7" ht="13.5" thickBot="1" x14ac:dyDescent="0.25">
      <c r="A50" s="357"/>
      <c r="B50" s="358"/>
      <c r="C50" s="358"/>
      <c r="D50" s="358"/>
      <c r="E50" s="358"/>
      <c r="F50" s="358"/>
      <c r="G50" s="359"/>
    </row>
  </sheetData>
  <sheetProtection algorithmName="SHA-512" hashValue="8fkalow6zfRwj1aYnRNAAhNfB4mv+jTvI0Wvqc1S8hz7h2Z8OKA4P+AC6mMvNUPVOBimLm2L7vviRqH4elhpqA==" saltValue="sG3BB9UobDk5MB8LYw7YWw==" spinCount="100000" sheet="1" selectLockedCells="1"/>
  <mergeCells count="42">
    <mergeCell ref="E8:G8"/>
    <mergeCell ref="A8:B8"/>
    <mergeCell ref="A9:B9"/>
    <mergeCell ref="D9:G9"/>
    <mergeCell ref="D10:G10"/>
    <mergeCell ref="A3:G3"/>
    <mergeCell ref="A7:B7"/>
    <mergeCell ref="A4:G4"/>
    <mergeCell ref="A6:G6"/>
    <mergeCell ref="C7:G7"/>
    <mergeCell ref="D5:G5"/>
    <mergeCell ref="C14:F14"/>
    <mergeCell ref="C12:F13"/>
    <mergeCell ref="A11:G11"/>
    <mergeCell ref="A21:G24"/>
    <mergeCell ref="A25:G28"/>
    <mergeCell ref="A15:G15"/>
    <mergeCell ref="A20:G20"/>
    <mergeCell ref="A18:G18"/>
    <mergeCell ref="A16:G16"/>
    <mergeCell ref="A12:B13"/>
    <mergeCell ref="A14:B14"/>
    <mergeCell ref="A17:C17"/>
    <mergeCell ref="F17:G17"/>
    <mergeCell ref="A19:C19"/>
    <mergeCell ref="F19:G19"/>
    <mergeCell ref="A49:G50"/>
    <mergeCell ref="A43:G43"/>
    <mergeCell ref="A45:G46"/>
    <mergeCell ref="A38:G38"/>
    <mergeCell ref="A39:G39"/>
    <mergeCell ref="A29:C30"/>
    <mergeCell ref="D29:E30"/>
    <mergeCell ref="F29:G30"/>
    <mergeCell ref="A40:G42"/>
    <mergeCell ref="A47:G48"/>
    <mergeCell ref="A31:G31"/>
    <mergeCell ref="C32:F32"/>
    <mergeCell ref="C33:G33"/>
    <mergeCell ref="A34:G34"/>
    <mergeCell ref="A32:B33"/>
    <mergeCell ref="A35:G37"/>
  </mergeCells>
  <conditionalFormatting sqref="C14">
    <cfRule type="containsText" dxfId="2" priority="14" operator="containsText" text="B">
      <formula>NOT(ISERROR(SEARCH("B",C14)))</formula>
    </cfRule>
  </conditionalFormatting>
  <conditionalFormatting sqref="D10">
    <cfRule type="cellIs" dxfId="1" priority="17" operator="equal">
      <formula>"Periode:"</formula>
    </cfRule>
    <cfRule type="cellIs" dxfId="0" priority="18" operator="equal">
      <formula>"Periode:"</formula>
    </cfRule>
  </conditionalFormatting>
  <dataValidations count="1">
    <dataValidation allowBlank="1" showInputMessage="1" sqref="A29 D29 F29" xr:uid="{BFF0B462-79A7-4E0F-9C9F-74FF60CCE814}"/>
  </dataValidations>
  <pageMargins left="0.70866141732283472" right="0.70866141732283472" top="0.74803149606299213" bottom="0.35433070866141736" header="0.31496062992125984" footer="0"/>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xr:uid="{00000000-0002-0000-0200-000000000000}">
          <x14:formula1>
            <xm:f>'C:\Users\tatronstad\AppData\Local\Microsoft\Windows\Temporary Internet Files\Content.Outlook\1AIGKPKZ\[Søknad om flytting utland (2).xlsx]Innvalg'!#REF!</xm:f>
          </x14:formula1>
          <xm:sqref>B10</xm:sqref>
        </x14:dataValidation>
        <x14:dataValidation type="list" allowBlank="1" showInputMessage="1" xr:uid="{00000000-0002-0000-0200-000001000000}">
          <x14:formula1>
            <xm:f>Innvalg!$A$1:$A$2</xm:f>
          </x14:formula1>
          <xm:sqref>C9:C10</xm:sqref>
        </x14:dataValidation>
        <x14:dataValidation type="list" allowBlank="1" showInputMessage="1" showErrorMessage="1" xr:uid="{00000000-0002-0000-0200-000002000000}">
          <x14:formula1>
            <xm:f>Innvalg!$D$5:$D$13</xm:f>
          </x14:formula1>
          <xm:sqref>C12:F13</xm:sqref>
        </x14:dataValidation>
        <x14:dataValidation type="list" allowBlank="1" showInputMessage="1" showErrorMessage="1" xr:uid="{00000000-0002-0000-0200-000003000000}">
          <x14:formula1>
            <xm:f>Innvalg!$H$26:$H$34</xm:f>
          </x14:formula1>
          <xm:sqref>C32:F32</xm:sqref>
        </x14:dataValidation>
        <x14:dataValidation type="list" allowBlank="1" showInputMessage="1" showErrorMessage="1" xr:uid="{458F0A79-55C0-4AE4-A7C8-92BEA6FED021}">
          <x14:formula1>
            <xm:f>Innvalg!$A$40:$A$41</xm:f>
          </x14:formula1>
          <xm:sqref>C7:G7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5"/>
  <sheetViews>
    <sheetView showGridLines="0" showWhiteSpace="0" view="pageLayout" zoomScaleNormal="100" zoomScaleSheetLayoutView="110" workbookViewId="0">
      <selection activeCell="B2" sqref="B2"/>
    </sheetView>
  </sheetViews>
  <sheetFormatPr baseColWidth="10" defaultRowHeight="12.75" x14ac:dyDescent="0.2"/>
  <sheetData>
    <row r="1" spans="1:8" ht="23.25" x14ac:dyDescent="0.35">
      <c r="B1" s="112"/>
      <c r="C1" s="60" t="s">
        <v>125</v>
      </c>
      <c r="D1" s="112"/>
      <c r="H1" s="112"/>
    </row>
    <row r="2" spans="1:8" x14ac:dyDescent="0.2">
      <c r="A2" s="4"/>
      <c r="B2" s="4"/>
      <c r="C2" s="4"/>
      <c r="D2" s="19"/>
      <c r="H2" s="6"/>
    </row>
    <row r="3" spans="1:8" x14ac:dyDescent="0.2">
      <c r="A3" s="61" t="s">
        <v>93</v>
      </c>
      <c r="B3" s="246" t="s">
        <v>136</v>
      </c>
      <c r="C3" s="246"/>
      <c r="D3" s="246"/>
      <c r="E3" s="246"/>
      <c r="F3" s="246"/>
      <c r="G3" s="246"/>
      <c r="H3" s="246"/>
    </row>
    <row r="4" spans="1:8" x14ac:dyDescent="0.2">
      <c r="A4" s="61"/>
      <c r="B4" s="246" t="s">
        <v>137</v>
      </c>
      <c r="C4" s="246"/>
      <c r="D4" s="246"/>
      <c r="E4" s="246"/>
      <c r="F4" s="246"/>
      <c r="G4" s="246"/>
      <c r="H4" s="246"/>
    </row>
    <row r="5" spans="1:8" x14ac:dyDescent="0.2">
      <c r="A5" s="61"/>
      <c r="B5" s="246" t="s">
        <v>168</v>
      </c>
      <c r="C5" s="246"/>
      <c r="D5" s="246"/>
      <c r="E5" s="246"/>
      <c r="F5" s="246"/>
      <c r="G5" s="246"/>
      <c r="H5" s="246"/>
    </row>
  </sheetData>
  <sheetProtection algorithmName="SHA-512" hashValue="C/zIVhJYIJdufTaYO0tFs2JlAWRuUJvYRw5CyXxD3PEelBKZIfz4GKo5rVtAuQxMDABN7PahFFUl7xE0jjdSzQ==" saltValue="yStRodafhey1Tx4eMXgFiQ==" spinCount="100000" sheet="1" selectLockedCells="1"/>
  <mergeCells count="3">
    <mergeCell ref="B5:H5"/>
    <mergeCell ref="B4:H4"/>
    <mergeCell ref="B3:H3"/>
  </mergeCells>
  <printOptions horizontalCentered="1" verticalCentered="1"/>
  <pageMargins left="0.25" right="0.25" top="0.75" bottom="0.75" header="0.3" footer="0.3"/>
  <pageSetup paperSize="9" scale="96" fitToHeight="0" orientation="portrait" r:id="rId1"/>
  <headerFooter differentOddEven="1" differentFirst="1" alignWithMargins="0">
    <oddHeader xml:space="preserve">&amp;L
</oddHeader>
    <oddFooter>Side &amp;P av &amp;N</oddFooter>
    <evenFooter>&amp;CSide 2 av 3</evenFooter>
    <firstFooter>&amp;CSide &amp;P av &amp;N</first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9"/>
  <sheetViews>
    <sheetView workbookViewId="0">
      <selection activeCell="H35" sqref="H35"/>
    </sheetView>
  </sheetViews>
  <sheetFormatPr baseColWidth="10" defaultRowHeight="12.75" x14ac:dyDescent="0.2"/>
  <sheetData>
    <row r="1" spans="1:10" x14ac:dyDescent="0.2">
      <c r="A1" s="5" t="s">
        <v>180</v>
      </c>
      <c r="B1">
        <v>0</v>
      </c>
      <c r="C1" s="5">
        <v>2</v>
      </c>
      <c r="D1" s="5" t="s">
        <v>173</v>
      </c>
    </row>
    <row r="2" spans="1:10" x14ac:dyDescent="0.2">
      <c r="A2" s="5" t="s">
        <v>102</v>
      </c>
      <c r="B2">
        <v>1</v>
      </c>
      <c r="C2" s="5">
        <v>5</v>
      </c>
      <c r="D2" s="5" t="s">
        <v>138</v>
      </c>
    </row>
    <row r="3" spans="1:10" x14ac:dyDescent="0.2">
      <c r="B3">
        <v>2</v>
      </c>
      <c r="C3">
        <v>7</v>
      </c>
    </row>
    <row r="4" spans="1:10" x14ac:dyDescent="0.2">
      <c r="A4" s="5" t="s">
        <v>69</v>
      </c>
      <c r="B4">
        <v>3</v>
      </c>
      <c r="C4">
        <v>10</v>
      </c>
      <c r="E4" s="49"/>
      <c r="F4" s="49"/>
      <c r="G4" s="49"/>
      <c r="H4" s="49"/>
      <c r="I4" s="49"/>
      <c r="J4" s="49"/>
    </row>
    <row r="5" spans="1:10" x14ac:dyDescent="0.2">
      <c r="A5" s="5" t="s">
        <v>124</v>
      </c>
      <c r="B5">
        <v>4</v>
      </c>
      <c r="C5">
        <v>12</v>
      </c>
      <c r="D5" s="5" t="s">
        <v>207</v>
      </c>
    </row>
    <row r="6" spans="1:10" x14ac:dyDescent="0.2">
      <c r="A6" s="5" t="s">
        <v>122</v>
      </c>
      <c r="B6">
        <v>5</v>
      </c>
      <c r="C6">
        <v>15</v>
      </c>
      <c r="D6" s="5" t="s">
        <v>164</v>
      </c>
    </row>
    <row r="7" spans="1:10" x14ac:dyDescent="0.2">
      <c r="A7" s="5"/>
      <c r="B7">
        <v>6</v>
      </c>
      <c r="C7" s="5">
        <v>17</v>
      </c>
      <c r="D7" s="5" t="s">
        <v>87</v>
      </c>
    </row>
    <row r="8" spans="1:10" x14ac:dyDescent="0.2">
      <c r="A8" s="5"/>
      <c r="B8">
        <v>7</v>
      </c>
      <c r="C8" s="5">
        <v>20</v>
      </c>
      <c r="D8" s="5" t="s">
        <v>123</v>
      </c>
    </row>
    <row r="9" spans="1:10" x14ac:dyDescent="0.2">
      <c r="B9">
        <v>8</v>
      </c>
      <c r="C9" s="5">
        <v>25</v>
      </c>
      <c r="D9" s="5" t="s">
        <v>91</v>
      </c>
    </row>
    <row r="10" spans="1:10" x14ac:dyDescent="0.2">
      <c r="B10">
        <v>9</v>
      </c>
      <c r="C10" s="5">
        <v>30</v>
      </c>
      <c r="D10" s="5" t="s">
        <v>89</v>
      </c>
    </row>
    <row r="11" spans="1:10" x14ac:dyDescent="0.2">
      <c r="C11" s="5">
        <v>35</v>
      </c>
      <c r="D11" s="5" t="s">
        <v>88</v>
      </c>
    </row>
    <row r="12" spans="1:10" x14ac:dyDescent="0.2">
      <c r="A12" t="s">
        <v>71</v>
      </c>
      <c r="C12" s="5">
        <v>40</v>
      </c>
      <c r="D12" s="5" t="s">
        <v>90</v>
      </c>
    </row>
    <row r="13" spans="1:10" x14ac:dyDescent="0.2">
      <c r="A13">
        <v>1</v>
      </c>
      <c r="C13" s="5">
        <v>45</v>
      </c>
      <c r="D13" s="5" t="s">
        <v>133</v>
      </c>
    </row>
    <row r="14" spans="1:10" x14ac:dyDescent="0.2">
      <c r="A14">
        <v>2</v>
      </c>
      <c r="C14" s="5">
        <v>50</v>
      </c>
    </row>
    <row r="15" spans="1:10" x14ac:dyDescent="0.2">
      <c r="A15">
        <v>3</v>
      </c>
      <c r="C15" s="5">
        <v>55</v>
      </c>
    </row>
    <row r="16" spans="1:10" x14ac:dyDescent="0.2">
      <c r="A16">
        <v>4</v>
      </c>
      <c r="C16" s="5"/>
      <c r="D16" s="5"/>
    </row>
    <row r="17" spans="1:13" x14ac:dyDescent="0.2">
      <c r="A17">
        <v>5</v>
      </c>
      <c r="C17" s="5"/>
    </row>
    <row r="18" spans="1:13" x14ac:dyDescent="0.2">
      <c r="A18">
        <v>6</v>
      </c>
      <c r="C18" s="5"/>
    </row>
    <row r="19" spans="1:13" x14ac:dyDescent="0.2">
      <c r="A19">
        <v>7</v>
      </c>
      <c r="C19" s="5"/>
    </row>
    <row r="20" spans="1:13" x14ac:dyDescent="0.2">
      <c r="A20">
        <v>8</v>
      </c>
      <c r="C20" s="5"/>
    </row>
    <row r="21" spans="1:13" x14ac:dyDescent="0.2">
      <c r="A21">
        <v>9</v>
      </c>
      <c r="C21" s="5"/>
    </row>
    <row r="22" spans="1:13" x14ac:dyDescent="0.2">
      <c r="A22">
        <v>10</v>
      </c>
      <c r="C22" s="5"/>
    </row>
    <row r="23" spans="1:13" x14ac:dyDescent="0.2">
      <c r="A23">
        <v>11</v>
      </c>
      <c r="C23" s="5"/>
    </row>
    <row r="24" spans="1:13" x14ac:dyDescent="0.2">
      <c r="A24">
        <v>12</v>
      </c>
      <c r="C24" s="5"/>
    </row>
    <row r="25" spans="1:13" x14ac:dyDescent="0.2">
      <c r="A25">
        <v>13</v>
      </c>
      <c r="C25" s="5"/>
    </row>
    <row r="26" spans="1:13" x14ac:dyDescent="0.2">
      <c r="A26">
        <v>14</v>
      </c>
      <c r="C26" s="5"/>
    </row>
    <row r="27" spans="1:13" x14ac:dyDescent="0.2">
      <c r="A27">
        <v>15</v>
      </c>
      <c r="C27" s="5"/>
      <c r="H27" s="5"/>
      <c r="K27" s="5" t="s">
        <v>181</v>
      </c>
      <c r="M27" s="114" t="s">
        <v>205</v>
      </c>
    </row>
    <row r="28" spans="1:13" x14ac:dyDescent="0.2">
      <c r="C28" s="5"/>
      <c r="H28" s="5" t="s">
        <v>165</v>
      </c>
      <c r="K28" t="s">
        <v>103</v>
      </c>
      <c r="M28" s="5" t="s">
        <v>206</v>
      </c>
    </row>
    <row r="29" spans="1:13" x14ac:dyDescent="0.2">
      <c r="C29" s="5"/>
      <c r="H29" s="5" t="s">
        <v>166</v>
      </c>
      <c r="K29" t="s">
        <v>104</v>
      </c>
      <c r="M29" s="5" t="s">
        <v>134</v>
      </c>
    </row>
    <row r="30" spans="1:13" x14ac:dyDescent="0.2">
      <c r="H30" s="5" t="s">
        <v>171</v>
      </c>
    </row>
    <row r="31" spans="1:13" x14ac:dyDescent="0.2">
      <c r="A31" s="5" t="s">
        <v>175</v>
      </c>
      <c r="H31" s="5" t="s">
        <v>172</v>
      </c>
    </row>
    <row r="32" spans="1:13" x14ac:dyDescent="0.2">
      <c r="A32" s="5" t="s">
        <v>176</v>
      </c>
      <c r="H32" s="5" t="s">
        <v>211</v>
      </c>
    </row>
    <row r="33" spans="1:8" x14ac:dyDescent="0.2">
      <c r="A33" s="5" t="s">
        <v>177</v>
      </c>
      <c r="H33" s="5" t="s">
        <v>204</v>
      </c>
    </row>
    <row r="34" spans="1:8" x14ac:dyDescent="0.2">
      <c r="A34" s="5" t="s">
        <v>178</v>
      </c>
      <c r="H34" s="5" t="s">
        <v>208</v>
      </c>
    </row>
    <row r="35" spans="1:8" x14ac:dyDescent="0.2">
      <c r="A35" s="5" t="s">
        <v>179</v>
      </c>
    </row>
    <row r="40" spans="1:8" x14ac:dyDescent="0.2">
      <c r="A40" s="5" t="s">
        <v>191</v>
      </c>
    </row>
    <row r="41" spans="1:8" x14ac:dyDescent="0.2">
      <c r="A41" s="5"/>
    </row>
    <row r="44" spans="1:8" x14ac:dyDescent="0.2">
      <c r="A44" s="36"/>
    </row>
    <row r="45" spans="1:8" x14ac:dyDescent="0.2">
      <c r="A45" s="36"/>
    </row>
    <row r="47" spans="1:8" x14ac:dyDescent="0.2">
      <c r="A47" t="s">
        <v>1</v>
      </c>
    </row>
    <row r="48" spans="1:8" x14ac:dyDescent="0.2">
      <c r="A48" s="5" t="s">
        <v>174</v>
      </c>
    </row>
    <row r="49" spans="1:1" x14ac:dyDescent="0.2">
      <c r="A49" t="s">
        <v>2</v>
      </c>
    </row>
  </sheetData>
  <sheetProtection algorithmName="SHA-512" hashValue="opbxzexRO9s3mUhRAL70phD3RWAsasYJULrHnEvoZilHCpag8YhsNBRvzUJVIo3+88Q00nhqwN1QqpLH6fcZtA==" saltValue="5c1ObWD3hqVB3q0CVWneqw==" spinCount="100000" sheet="1" selectLockedCells="1" selectUnlockedCells="1"/>
  <phoneticPr fontId="1"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e56184-275f-495f-a56f-8fdf09bcc359">
      <Value>1</Value>
    </TaxCatchAll>
    <IntranetMMSikkerhetNoteField xmlns="b557ad7c-3bd3-49d6-bad6-c9c334ba7353">
      <Terms xmlns="http://schemas.microsoft.com/office/infopath/2007/PartnerControls">
        <TermInfo xmlns="http://schemas.microsoft.com/office/infopath/2007/PartnerControls">
          <TermName xmlns="http://schemas.microsoft.com/office/infopath/2007/PartnerControls">UGRADERT</TermName>
          <TermId xmlns="http://schemas.microsoft.com/office/infopath/2007/PartnerControls">d00673f2-4025-410d-80f3-e4b359da56af</TermId>
        </TermInfo>
      </Terms>
    </IntranetMMSikkerhetNoteFiel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0CE9F259D5C464089C7B132554B5A9C" ma:contentTypeVersion="5" ma:contentTypeDescription="Opprett et nytt dokument." ma:contentTypeScope="" ma:versionID="ad293c229d807d0989decdad457817f1">
  <xsd:schema xmlns:xsd="http://www.w3.org/2001/XMLSchema" xmlns:xs="http://www.w3.org/2001/XMLSchema" xmlns:p="http://schemas.microsoft.com/office/2006/metadata/properties" xmlns:ns2="e5e56184-275f-495f-a56f-8fdf09bcc359" xmlns:ns3="b557ad7c-3bd3-49d6-bad6-c9c334ba7353" targetNamespace="http://schemas.microsoft.com/office/2006/metadata/properties" ma:root="true" ma:fieldsID="390185ba20c0af2348bfd247497666b0" ns2:_="" ns3:_="">
    <xsd:import namespace="e5e56184-275f-495f-a56f-8fdf09bcc359"/>
    <xsd:import namespace="b557ad7c-3bd3-49d6-bad6-c9c334ba7353"/>
    <xsd:element name="properties">
      <xsd:complexType>
        <xsd:sequence>
          <xsd:element name="documentManagement">
            <xsd:complexType>
              <xsd:all>
                <xsd:element ref="ns2:TaxCatchAll" minOccurs="0"/>
                <xsd:element ref="ns3:IntranetMMSikkerhetNote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e56184-275f-495f-a56f-8fdf09bcc359"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c1daca29-8c85-4e64-868d-0a4ce1dbe454}" ma:internalName="TaxCatchAll" ma:showField="CatchAllData" ma:web="e5e56184-275f-495f-a56f-8fdf09bcc35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557ad7c-3bd3-49d6-bad6-c9c334ba7353" elementFormDefault="qualified">
    <xsd:import namespace="http://schemas.microsoft.com/office/2006/documentManagement/types"/>
    <xsd:import namespace="http://schemas.microsoft.com/office/infopath/2007/PartnerControls"/>
    <xsd:element name="IntranetMMSikkerhetNoteField" ma:index="10" ma:taxonomy="true" ma:internalName="IntranetMMSikkerhetNoteField" ma:taxonomyFieldName="IntranetMMSikkerhet" ma:displayName="Graderingsnivå" ma:default="" ma:fieldId="{73325cf5-b570-4eb2-98e7-05dcbc4d9a2e}" ma:sspId="9bc1ae65-7bad-4a1a-867d-1417b907e5da" ma:termSetId="ca32687f-15c1-4b8a-bc76-5721c7b52a1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940D49-C85E-40F3-8EF3-C259EBCF8C1D}">
  <ds:schemaRefs>
    <ds:schemaRef ds:uri="http://schemas.microsoft.com/office/2006/documentManagement/types"/>
    <ds:schemaRef ds:uri="e5e56184-275f-495f-a56f-8fdf09bcc359"/>
    <ds:schemaRef ds:uri="http://purl.org/dc/dcmitype/"/>
    <ds:schemaRef ds:uri="http://purl.org/dc/elements/1.1/"/>
    <ds:schemaRef ds:uri="http://schemas.microsoft.com/office/2006/metadata/properties"/>
    <ds:schemaRef ds:uri="b557ad7c-3bd3-49d6-bad6-c9c334ba7353"/>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4A93CED-F9AA-4A88-98C3-D7434E5C1B37}">
  <ds:schemaRefs>
    <ds:schemaRef ds:uri="http://schemas.microsoft.com/sharepoint/v3/contenttype/forms"/>
  </ds:schemaRefs>
</ds:datastoreItem>
</file>

<file path=customXml/itemProps3.xml><?xml version="1.0" encoding="utf-8"?>
<ds:datastoreItem xmlns:ds="http://schemas.openxmlformats.org/officeDocument/2006/customXml" ds:itemID="{25834245-15C0-4814-9460-4D86A65C27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e56184-275f-495f-a56f-8fdf09bcc359"/>
    <ds:schemaRef ds:uri="b557ad7c-3bd3-49d6-bad6-c9c334ba73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3</vt:i4>
      </vt:variant>
    </vt:vector>
  </HeadingPairs>
  <TitlesOfParts>
    <vt:vector size="7" baseType="lpstr">
      <vt:lpstr>Søknad</vt:lpstr>
      <vt:lpstr>Avgjørelse</vt:lpstr>
      <vt:lpstr>Prisforespørsel</vt:lpstr>
      <vt:lpstr>Innvalg</vt:lpstr>
      <vt:lpstr>ja</vt:lpstr>
      <vt:lpstr>nei</vt:lpstr>
      <vt:lpstr>Søknad!Utskriftsområde</vt:lpstr>
    </vt:vector>
  </TitlesOfParts>
  <Company>Forsvaret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Søknad om flytting utland</dc:title>
  <dc:creator>Yvonne Karlsen</dc:creator>
  <cp:lastModifiedBy>Pedersen, Michael Wikestad</cp:lastModifiedBy>
  <cp:lastPrinted>2024-02-01T09:12:27Z</cp:lastPrinted>
  <dcterms:created xsi:type="dcterms:W3CDTF">2011-01-24T11:42:44Z</dcterms:created>
  <dcterms:modified xsi:type="dcterms:W3CDTF">2026-04-17T08:08:19Z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tranetMMSikkerhet">
    <vt:lpwstr>1;#UGRADERT|d00673f2-4025-410d-80f3-e4b359da56af</vt:lpwstr>
  </property>
  <property fmtid="{D5CDD505-2E9C-101B-9397-08002B2CF9AE}" pid="3" name="ContentTypeId">
    <vt:lpwstr>0x01010020CE9F259D5C464089C7B132554B5A9C</vt:lpwstr>
  </property>
</Properties>
</file>